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2.014712.2025 - ALIMENT. UNIDADES\"/>
    </mc:Choice>
  </mc:AlternateContent>
  <bookViews>
    <workbookView xWindow="0" yWindow="0" windowWidth="4110" windowHeight="12420" firstSheet="4" activeTab="7"/>
  </bookViews>
  <sheets>
    <sheet name="IV - VALOR TOTAL" sheetId="5" r:id="rId1"/>
    <sheet name="IV-A ALIM COMPL" sheetId="6" r:id="rId2"/>
    <sheet name="IV-C CUSTO UNIT E TOTAL HECC" sheetId="4" r:id="rId3"/>
    <sheet name="IV-C CUSTO UNIT E TOTAL CPRJ" sheetId="12" r:id="rId4"/>
    <sheet name="IV-D CUSTO PESS MIN HECC" sheetId="8" r:id="rId5"/>
    <sheet name="IV-D CUSTO PESS MIN CPRJ" sheetId="13" r:id="rId6"/>
    <sheet name="IV-E PLAN ABERTA PESS MIN " sheetId="9" r:id="rId7"/>
    <sheet name="IV-F RESUMO COTAÇÃO LT II" sheetId="10" r:id="rId8"/>
  </sheets>
  <calcPr calcId="152511"/>
</workbook>
</file>

<file path=xl/calcChain.xml><?xml version="1.0" encoding="utf-8"?>
<calcChain xmlns="http://schemas.openxmlformats.org/spreadsheetml/2006/main">
  <c r="D15" i="10" l="1"/>
  <c r="D14" i="8"/>
  <c r="D15" i="8"/>
  <c r="D16" i="8"/>
  <c r="D17" i="8"/>
  <c r="D22" i="8"/>
  <c r="D23" i="8" s="1"/>
  <c r="D13" i="8"/>
  <c r="D4" i="8"/>
  <c r="D5" i="8"/>
  <c r="D6" i="8"/>
  <c r="D7" i="8"/>
  <c r="D8" i="8"/>
  <c r="D3" i="8"/>
  <c r="D18" i="8" l="1"/>
  <c r="D9" i="8"/>
  <c r="C134" i="9"/>
  <c r="C132" i="9"/>
  <c r="C130" i="9"/>
  <c r="C128" i="9"/>
  <c r="D25" i="8" l="1"/>
  <c r="C18" i="10" s="1"/>
  <c r="B17" i="13"/>
  <c r="B19" i="13" s="1"/>
  <c r="D16" i="13"/>
  <c r="D15" i="13"/>
  <c r="D14" i="13"/>
  <c r="D13" i="13"/>
  <c r="D12" i="13"/>
  <c r="D11" i="13"/>
  <c r="B7" i="13"/>
  <c r="D6" i="13"/>
  <c r="D5" i="13"/>
  <c r="D4" i="13"/>
  <c r="D3" i="13"/>
  <c r="B95" i="12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B71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B47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B96" i="12" s="1"/>
  <c r="D7" i="12"/>
  <c r="D6" i="12"/>
  <c r="D5" i="12"/>
  <c r="D4" i="12"/>
  <c r="D39" i="12" l="1"/>
  <c r="D71" i="12"/>
  <c r="D47" i="12"/>
  <c r="D95" i="12"/>
  <c r="D31" i="12"/>
  <c r="D87" i="12"/>
  <c r="D79" i="12"/>
  <c r="D63" i="12"/>
  <c r="D55" i="12"/>
  <c r="D23" i="12"/>
  <c r="D14" i="12"/>
  <c r="D8" i="12"/>
  <c r="D17" i="13"/>
  <c r="D7" i="13"/>
  <c r="D96" i="12" l="1"/>
  <c r="D97" i="12" s="1"/>
  <c r="D98" i="12" s="1"/>
  <c r="D19" i="13"/>
  <c r="D18" i="10" s="1"/>
  <c r="C133" i="9" l="1"/>
  <c r="C131" i="9"/>
  <c r="C129" i="9"/>
  <c r="C127" i="9"/>
  <c r="D16" i="10" l="1"/>
  <c r="D17" i="10" l="1"/>
  <c r="D19" i="10" s="1"/>
  <c r="D95" i="4"/>
  <c r="D94" i="4"/>
  <c r="D93" i="4"/>
  <c r="D92" i="4"/>
  <c r="D91" i="4"/>
  <c r="D90" i="4"/>
  <c r="B88" i="4"/>
  <c r="D87" i="4"/>
  <c r="D86" i="4"/>
  <c r="D85" i="4"/>
  <c r="D84" i="4"/>
  <c r="D83" i="4"/>
  <c r="D82" i="4"/>
  <c r="B80" i="4"/>
  <c r="D79" i="4"/>
  <c r="D78" i="4"/>
  <c r="D77" i="4"/>
  <c r="D76" i="4"/>
  <c r="D75" i="4"/>
  <c r="D74" i="4"/>
  <c r="B72" i="4"/>
  <c r="D71" i="4"/>
  <c r="D70" i="4"/>
  <c r="D69" i="4"/>
  <c r="D68" i="4"/>
  <c r="D67" i="4"/>
  <c r="D66" i="4"/>
  <c r="B64" i="4"/>
  <c r="D63" i="4"/>
  <c r="D62" i="4"/>
  <c r="D61" i="4"/>
  <c r="D60" i="4"/>
  <c r="D59" i="4"/>
  <c r="D58" i="4"/>
  <c r="B56" i="4"/>
  <c r="D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D72" i="4" l="1"/>
  <c r="D56" i="4"/>
  <c r="D23" i="4"/>
  <c r="D21" i="10"/>
  <c r="D47" i="4"/>
  <c r="D64" i="4"/>
  <c r="D96" i="4"/>
  <c r="D8" i="4"/>
  <c r="B97" i="4"/>
  <c r="D39" i="4"/>
  <c r="D88" i="4"/>
  <c r="D14" i="4"/>
  <c r="D31" i="4"/>
  <c r="D80" i="4"/>
  <c r="D97" i="4" l="1"/>
  <c r="D98" i="4" s="1"/>
  <c r="D99" i="4" s="1"/>
  <c r="C15" i="10" l="1"/>
  <c r="C16" i="10" s="1"/>
  <c r="C17" i="10" l="1"/>
  <c r="C19" i="10" l="1"/>
  <c r="C21" i="10" l="1"/>
  <c r="C20" i="10"/>
  <c r="C22" i="10" l="1"/>
  <c r="C2" i="5"/>
  <c r="C3" i="5" s="1"/>
</calcChain>
</file>

<file path=xl/sharedStrings.xml><?xml version="1.0" encoding="utf-8"?>
<sst xmlns="http://schemas.openxmlformats.org/spreadsheetml/2006/main" count="701" uniqueCount="269">
  <si>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</si>
  <si>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</si>
  <si>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</si>
  <si>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</si>
  <si>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</si>
  <si>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</si>
  <si>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</si>
  <si>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</si>
  <si>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</si>
  <si>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</si>
  <si>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</si>
  <si>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</si>
  <si>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</si>
  <si>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</si>
  <si>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</si>
  <si>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</si>
  <si>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</si>
  <si>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</si>
  <si>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</si>
  <si>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</si>
  <si>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</si>
  <si>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FORMAÇÃO DE PREÇOS</t>
  </si>
  <si>
    <t>Custo Unitário  ($)</t>
  </si>
  <si>
    <t>Custo Total ($)</t>
  </si>
  <si>
    <t>(*)</t>
  </si>
  <si>
    <t>HECC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</si>
  <si>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</si>
  <si>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</si>
  <si>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</si>
  <si>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</si>
  <si>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</si>
  <si>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</si>
  <si>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</si>
  <si>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</si>
  <si>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</si>
  <si>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</si>
  <si>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</si>
  <si>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</si>
  <si>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</si>
  <si>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</si>
  <si>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</si>
  <si>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</si>
  <si>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</si>
  <si>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</si>
  <si>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</si>
  <si>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</si>
  <si>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</si>
  <si>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</si>
  <si>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</si>
  <si>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</si>
  <si>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</si>
  <si>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</si>
  <si>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</si>
  <si>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</si>
  <si>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</si>
  <si>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</si>
  <si>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</si>
  <si>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</si>
  <si>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</si>
  <si>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</si>
  <si>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</si>
  <si>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</si>
  <si>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</si>
  <si>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</si>
  <si>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</si>
  <si>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</si>
  <si>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</si>
  <si>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</si>
  <si>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</si>
  <si>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</si>
  <si>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</si>
  <si>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</si>
  <si>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</si>
  <si>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</si>
  <si>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</si>
  <si>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</si>
  <si>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</si>
  <si>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</si>
  <si>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</si>
  <si>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</si>
  <si>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</si>
  <si>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</si>
  <si>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</si>
  <si>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</si>
  <si>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</si>
  <si>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</si>
  <si>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</si>
  <si>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</si>
  <si>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</si>
  <si>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</si>
  <si>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</si>
  <si>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</si>
  <si>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</si>
  <si>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</si>
  <si>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</si>
  <si>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</si>
  <si>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</si>
  <si>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</si>
  <si>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</si>
  <si>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</si>
  <si>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</si>
  <si>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</si>
  <si>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</si>
  <si>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</si>
  <si>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</si>
  <si>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</si>
  <si>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</si>
  <si>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</si>
  <si>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</si>
  <si>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</si>
  <si>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</si>
  <si>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</si>
  <si>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</si>
  <si>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</si>
  <si>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</si>
  <si>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</si>
  <si>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</si>
  <si>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</si>
  <si>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</si>
  <si>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</si>
  <si>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</si>
  <si>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</si>
  <si>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</si>
  <si>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</si>
  <si>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Auxiliar de Almoxarifado</t>
  </si>
  <si>
    <t>Magarefe</t>
  </si>
  <si>
    <t xml:space="preserve">Total 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</si>
  <si>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</si>
  <si>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</si>
  <si>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</si>
  <si>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</si>
  <si>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</si>
  <si>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</si>
  <si>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</si>
  <si>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12x36 Noturno</t>
  </si>
  <si>
    <t>CUSTO TOTAL DA MÃO DE OBRA DO HECC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</si>
  <si>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</si>
  <si>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</si>
  <si>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</si>
  <si>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</si>
  <si>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</si>
  <si>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</si>
  <si>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</si>
  <si>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</si>
  <si>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</si>
  <si>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</si>
  <si>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</si>
  <si>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</si>
  <si>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</si>
  <si>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</si>
  <si>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</si>
  <si>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</si>
  <si>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</si>
  <si>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</si>
  <si>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</si>
  <si>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</si>
  <si>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</si>
  <si>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</si>
  <si>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</si>
  <si>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</si>
  <si>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</si>
  <si>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</si>
  <si>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</si>
  <si>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</si>
  <si>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</si>
  <si>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</si>
  <si>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</si>
  <si>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</si>
  <si>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</si>
  <si>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</si>
  <si>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</si>
  <si>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</si>
  <si>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</si>
  <si>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</si>
  <si>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</si>
  <si>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</si>
  <si>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</si>
  <si>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</si>
  <si>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</si>
  <si>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</si>
  <si>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</si>
  <si>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</si>
  <si>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</si>
  <si>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</si>
  <si>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</si>
  <si>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</si>
  <si>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</si>
  <si>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</si>
  <si>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</si>
  <si>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</si>
  <si>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</si>
  <si>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</si>
  <si>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</si>
  <si>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</si>
  <si>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</si>
  <si>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</si>
  <si>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</si>
  <si>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</si>
  <si>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</si>
  <si>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</si>
  <si>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</si>
  <si>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</si>
  <si>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</si>
  <si>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</si>
  <si>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</si>
  <si>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</si>
  <si>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</si>
  <si>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</si>
  <si>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</si>
  <si>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</si>
  <si>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</si>
  <si>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</si>
  <si>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</si>
  <si>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</si>
  <si>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</si>
  <si>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</si>
  <si>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</si>
  <si>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</si>
  <si>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</si>
  <si>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</si>
  <si>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</si>
  <si>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</si>
  <si>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</si>
  <si>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</si>
  <si>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</si>
  <si>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</si>
  <si>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</si>
  <si>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</si>
  <si>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</si>
  <si>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</si>
  <si>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</si>
  <si>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</si>
  <si>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</si>
  <si>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</si>
  <si>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</si>
  <si>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</si>
  <si>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</si>
  <si>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</si>
  <si>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</si>
  <si>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</si>
  <si>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</si>
  <si>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</si>
  <si>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</si>
  <si>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</si>
  <si>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</si>
  <si>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Espessante instantâneo 5g</t>
  </si>
  <si>
    <t>Nutricionista - Planejamento</t>
  </si>
  <si>
    <t>Cozinheiro</t>
  </si>
  <si>
    <t>TIPO DA REFEIÇÃO</t>
  </si>
  <si>
    <t>Total Mensal</t>
  </si>
  <si>
    <t>Alimentação Complementar (15%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</si>
  <si>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</si>
  <si>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</si>
  <si>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Somatório Mensal ($)</t>
  </si>
  <si>
    <t>TIPO DE REFEIÇÃO</t>
  </si>
  <si>
    <t>Alimentação Complementar (5% do Total Mensal)</t>
  </si>
  <si>
    <t>LOTE II - HECC</t>
  </si>
  <si>
    <t>CPRJ</t>
  </si>
  <si>
    <t>Funcionário</t>
  </si>
  <si>
    <t>FORMAÇÃO DE PREÇOS POR POSTO COMPILADO POR UNIDADE - CPRJ</t>
  </si>
  <si>
    <t>CUSTO TOTAL DA MÃO DE OBRA DO CPRJ ($)</t>
  </si>
  <si>
    <t>LOTE II - HECC, CPRJ</t>
  </si>
  <si>
    <t>VALOR POR LOTE II – HECC, CPRJ</t>
  </si>
  <si>
    <t>15% para HECC e 5% para CPRJ do Total de Refeições Mensais - conforme ANEXO IV-C (faturamento variável com conforme consumo)</t>
  </si>
  <si>
    <t xml:space="preserve">ESTIMATIVA DE CONSUMO MENSAL </t>
  </si>
  <si>
    <t>LOTE II - CPRJ</t>
  </si>
  <si>
    <t xml:space="preserve">Administrativo </t>
  </si>
  <si>
    <t>LOTE II - FORMAÇÃO DE PREÇOS POR POSTO COMPILADO - CPRJ</t>
  </si>
  <si>
    <t>ALIMENTAÇÃO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</si>
</sst>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6DCE5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44" fontId="5" fillId="3" borderId="1" xfId="1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7" fillId="0" borderId="8" xfId="1" applyFont="1" applyBorder="1" applyAlignment="1" applyProtection="1">
      <alignment vertical="center"/>
      <protection locked="0"/>
    </xf>
    <xf numFmtId="44" fontId="7" fillId="0" borderId="8" xfId="1" applyFont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44" fontId="8" fillId="6" borderId="6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4" fontId="9" fillId="0" borderId="8" xfId="3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 applyProtection="1">
      <alignment horizontal="center" vertical="center"/>
      <protection locked="0"/>
    </xf>
    <xf numFmtId="44" fontId="10" fillId="0" borderId="8" xfId="0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44" fontId="3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44" fontId="3" fillId="5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4" fontId="10" fillId="0" borderId="13" xfId="0" applyNumberFormat="1" applyFont="1" applyBorder="1" applyAlignment="1" applyProtection="1">
      <alignment horizontal="center" vertical="center"/>
      <protection locked="0"/>
    </xf>
    <xf numFmtId="44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 wrapText="1"/>
    </xf>
    <xf numFmtId="44" fontId="11" fillId="5" borderId="8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44" fontId="12" fillId="0" borderId="8" xfId="1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4" fontId="12" fillId="4" borderId="8" xfId="1" applyFont="1" applyFill="1" applyBorder="1" applyAlignment="1" applyProtection="1">
      <alignment horizontal="center" vertical="center" wrapText="1"/>
      <protection locked="0"/>
    </xf>
    <xf numFmtId="44" fontId="10" fillId="5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4" xfId="0" applyBorder="1"/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44" fontId="5" fillId="3" borderId="1" xfId="3" applyFont="1" applyFill="1" applyBorder="1" applyAlignment="1">
      <alignment horizontal="center" vertical="center" wrapText="1"/>
    </xf>
    <xf numFmtId="1" fontId="4" fillId="10" borderId="1" xfId="1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0" fontId="3" fillId="4" borderId="1" xfId="0" applyFont="1" applyFill="1" applyBorder="1" applyAlignment="1">
      <alignment horizontal="center" vertical="center" wrapText="1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/>
    <xf numFmtId="0" fontId="8" fillId="7" borderId="0" xfId="0" applyFont="1" applyFill="1" applyAlignment="1">
      <alignment vertical="center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44" fontId="5" fillId="5" borderId="1" xfId="3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11" borderId="1" xfId="0" applyFont="1" applyFill="1" applyBorder="1" applyAlignment="1">
      <alignment horizontal="center" vertical="center" wrapText="1"/>
    </xf>
    <xf numFmtId="44" fontId="5" fillId="3" borderId="1" xfId="1" applyFont="1" applyFill="1" applyBorder="1"/>
    <xf numFmtId="0" fontId="16" fillId="12" borderId="1" xfId="0" applyFont="1" applyFill="1" applyBorder="1" applyAlignment="1">
      <alignment horizontal="center"/>
    </xf>
    <xf numFmtId="44" fontId="10" fillId="10" borderId="8" xfId="0" applyNumberFormat="1" applyFont="1" applyFill="1" applyBorder="1" applyAlignment="1" applyProtection="1">
      <alignment horizontal="center" vertical="center"/>
      <protection locked="0"/>
    </xf>
    <xf numFmtId="44" fontId="10" fillId="10" borderId="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0" xfId="0" applyFill="1"/>
    <xf numFmtId="44" fontId="10" fillId="10" borderId="13" xfId="0" applyNumberFormat="1" applyFont="1" applyFill="1" applyBorder="1" applyAlignment="1" applyProtection="1">
      <alignment horizontal="center" vertical="center"/>
      <protection locked="0"/>
    </xf>
    <xf numFmtId="44" fontId="10" fillId="10" borderId="6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3" fillId="10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vertical="center"/>
    </xf>
    <xf numFmtId="0" fontId="3" fillId="13" borderId="8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vertical="center"/>
    </xf>
    <xf numFmtId="0" fontId="8" fillId="1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44" fontId="3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5" fillId="3" borderId="2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10" fillId="5" borderId="10" xfId="1" applyFont="1" applyFill="1" applyBorder="1" applyAlignment="1" applyProtection="1">
      <alignment horizontal="center" vertical="center" wrapText="1"/>
      <protection locked="0"/>
    </xf>
    <xf numFmtId="44" fontId="10" fillId="5" borderId="6" xfId="1" applyFont="1" applyFill="1" applyBorder="1" applyAlignment="1" applyProtection="1">
      <alignment horizontal="center" vertical="center" wrapText="1"/>
      <protection locked="0"/>
    </xf>
    <xf numFmtId="44" fontId="5" fillId="5" borderId="10" xfId="0" applyNumberFormat="1" applyFont="1" applyFill="1" applyBorder="1" applyAlignment="1">
      <alignment horizontal="center"/>
    </xf>
    <xf numFmtId="44" fontId="5" fillId="5" borderId="6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</cellXfs>
  <cellStyles count="22">
    <cellStyle name="Moeda" xfId="1" builtinId="4"/>
    <cellStyle name="Moeda 2" xfId="3"/>
    <cellStyle name="Moeda 2 2" xfId="5"/>
    <cellStyle name="Moeda 2 2 2" xfId="15"/>
    <cellStyle name="Moeda 2 3" xfId="13"/>
    <cellStyle name="Moeda 3" xfId="7"/>
    <cellStyle name="Moeda 3 2" xfId="17"/>
    <cellStyle name="Moeda 4" xfId="6"/>
    <cellStyle name="Moeda 4 2" xfId="16"/>
    <cellStyle name="Moeda 5" xfId="9"/>
    <cellStyle name="Moeda 5 2" xfId="19"/>
    <cellStyle name="Moeda 6" xfId="11"/>
    <cellStyle name="Moeda 6 2" xfId="21"/>
    <cellStyle name="Moeda 7" xfId="12"/>
    <cellStyle name="Normal" xfId="0" builtinId="0"/>
    <cellStyle name="Normal 5" xfId="2"/>
    <cellStyle name="Vírgula 2" xfId="4"/>
    <cellStyle name="Vírgula 2 2" xfId="8"/>
    <cellStyle name="Vírgula 2 2 2" xfId="18"/>
    <cellStyle name="Vírgula 2 3" xfId="14"/>
    <cellStyle name="Vírgula 3" xfId="10"/>
    <cellStyle name="Vírgula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5.28515625" style="2" bestFit="1" customWidth="1"/>
    <col min="2" max="2" width="63.28515625" style="2" customWidth="1"/>
    <col min="3" max="3" width="36.7109375" style="2" customWidth="1"/>
  </cols>
  <sheetData>
    <row r="1" spans="1:3" ht="15.75" thickBot="1" x14ac:dyDescent="0.3">
      <c r="A1" s="6" t="s">
        <v>26</v>
      </c>
      <c r="B1" s="119" t="s">
        <v>262</v>
      </c>
      <c r="C1" s="120"/>
    </row>
    <row r="2" spans="1:3" ht="15.75" thickBot="1" x14ac:dyDescent="0.3">
      <c r="A2" s="7" t="s">
        <v>27</v>
      </c>
      <c r="B2" s="8" t="s">
        <v>28</v>
      </c>
      <c r="C2" s="9">
        <f>'IV-F RESUMO COTAÇÃO LT II'!C20:D20</f>
        <v>0</v>
      </c>
    </row>
    <row r="3" spans="1:3" ht="15.75" thickBot="1" x14ac:dyDescent="0.3">
      <c r="A3" s="7" t="s">
        <v>29</v>
      </c>
      <c r="B3" s="8" t="s">
        <v>30</v>
      </c>
      <c r="C3" s="10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H14" sqref="H14"/>
    </sheetView>
  </sheetViews>
  <sheetFormatPr defaultRowHeight="15" x14ac:dyDescent="0.25"/>
  <cols>
    <col min="1" max="1" width="64" style="2" customWidth="1"/>
    <col min="2" max="2" width="12.5703125" style="2" customWidth="1"/>
    <col min="3" max="3" width="36.5703125" style="2" customWidth="1"/>
  </cols>
  <sheetData>
    <row r="1" spans="1:3" s="57" customFormat="1" ht="15.75" thickBot="1" x14ac:dyDescent="0.3">
      <c r="A1" s="121" t="s">
        <v>268</v>
      </c>
      <c r="B1" s="122"/>
      <c r="C1" s="123"/>
    </row>
    <row r="2" spans="1:3" ht="15.75" thickBot="1" x14ac:dyDescent="0.3">
      <c r="A2" s="11" t="s">
        <v>31</v>
      </c>
      <c r="B2" s="12" t="s">
        <v>32</v>
      </c>
      <c r="C2" s="13" t="s">
        <v>33</v>
      </c>
    </row>
    <row r="3" spans="1:3" ht="15.75" thickBot="1" x14ac:dyDescent="0.3">
      <c r="A3" s="14" t="s">
        <v>34</v>
      </c>
      <c r="B3" s="15" t="s">
        <v>35</v>
      </c>
      <c r="C3" s="16"/>
    </row>
    <row r="4" spans="1:3" ht="15.75" thickBot="1" x14ac:dyDescent="0.3">
      <c r="A4" s="14" t="s">
        <v>36</v>
      </c>
      <c r="B4" s="15" t="s">
        <v>37</v>
      </c>
      <c r="C4" s="16"/>
    </row>
    <row r="5" spans="1:3" ht="15.75" thickBot="1" x14ac:dyDescent="0.3">
      <c r="A5" s="14" t="s">
        <v>38</v>
      </c>
      <c r="B5" s="15" t="s">
        <v>39</v>
      </c>
      <c r="C5" s="16"/>
    </row>
    <row r="6" spans="1:3" ht="15.75" thickBot="1" x14ac:dyDescent="0.3">
      <c r="A6" s="14" t="s">
        <v>40</v>
      </c>
      <c r="B6" s="15" t="s">
        <v>41</v>
      </c>
      <c r="C6" s="16"/>
    </row>
    <row r="7" spans="1:3" ht="15.75" thickBot="1" x14ac:dyDescent="0.3">
      <c r="A7" s="14" t="s">
        <v>42</v>
      </c>
      <c r="B7" s="15" t="s">
        <v>43</v>
      </c>
      <c r="C7" s="16"/>
    </row>
    <row r="8" spans="1:3" ht="15.75" thickBot="1" x14ac:dyDescent="0.3">
      <c r="A8" s="14" t="s">
        <v>44</v>
      </c>
      <c r="B8" s="15" t="s">
        <v>45</v>
      </c>
      <c r="C8" s="16"/>
    </row>
    <row r="9" spans="1:3" ht="15.75" thickBot="1" x14ac:dyDescent="0.3">
      <c r="A9" s="14" t="s">
        <v>46</v>
      </c>
      <c r="B9" s="15" t="s">
        <v>47</v>
      </c>
      <c r="C9" s="16"/>
    </row>
    <row r="10" spans="1:3" ht="15.75" thickBot="1" x14ac:dyDescent="0.3">
      <c r="A10" s="14" t="s">
        <v>48</v>
      </c>
      <c r="B10" s="15" t="s">
        <v>49</v>
      </c>
      <c r="C10" s="16"/>
    </row>
    <row r="11" spans="1:3" ht="15.75" thickBot="1" x14ac:dyDescent="0.3">
      <c r="A11" s="14" t="s">
        <v>50</v>
      </c>
      <c r="B11" s="15" t="s">
        <v>35</v>
      </c>
      <c r="C11" s="16"/>
    </row>
    <row r="12" spans="1:3" ht="15.75" thickBot="1" x14ac:dyDescent="0.3">
      <c r="A12" s="14" t="s">
        <v>51</v>
      </c>
      <c r="B12" s="15" t="s">
        <v>41</v>
      </c>
      <c r="C12" s="16"/>
    </row>
    <row r="13" spans="1:3" ht="15.75" thickBot="1" x14ac:dyDescent="0.3">
      <c r="A13" s="14" t="s">
        <v>52</v>
      </c>
      <c r="B13" s="15" t="s">
        <v>41</v>
      </c>
      <c r="C13" s="16"/>
    </row>
    <row r="14" spans="1:3" ht="15.75" thickBot="1" x14ac:dyDescent="0.3">
      <c r="A14" s="14" t="s">
        <v>53</v>
      </c>
      <c r="B14" s="15" t="s">
        <v>54</v>
      </c>
      <c r="C14" s="16"/>
    </row>
    <row r="15" spans="1:3" ht="15.75" thickBot="1" x14ac:dyDescent="0.3">
      <c r="A15" s="14" t="s">
        <v>55</v>
      </c>
      <c r="B15" s="15" t="s">
        <v>54</v>
      </c>
      <c r="C15" s="16"/>
    </row>
    <row r="16" spans="1:3" ht="15.75" thickBot="1" x14ac:dyDescent="0.3">
      <c r="A16" s="14" t="s">
        <v>56</v>
      </c>
      <c r="B16" s="15" t="s">
        <v>54</v>
      </c>
      <c r="C16" s="16"/>
    </row>
    <row r="17" spans="1:3" ht="15.75" thickBot="1" x14ac:dyDescent="0.3">
      <c r="A17" s="14" t="s">
        <v>57</v>
      </c>
      <c r="B17" s="15" t="s">
        <v>58</v>
      </c>
      <c r="C17" s="16"/>
    </row>
    <row r="18" spans="1:3" ht="15.75" thickBot="1" x14ac:dyDescent="0.3">
      <c r="A18" s="14" t="s">
        <v>59</v>
      </c>
      <c r="B18" s="15" t="s">
        <v>60</v>
      </c>
      <c r="C18" s="16"/>
    </row>
    <row r="19" spans="1:3" ht="15.75" thickBot="1" x14ac:dyDescent="0.3">
      <c r="A19" s="14" t="s">
        <v>61</v>
      </c>
      <c r="B19" s="15" t="s">
        <v>60</v>
      </c>
      <c r="C19" s="16"/>
    </row>
    <row r="20" spans="1:3" ht="15.75" thickBot="1" x14ac:dyDescent="0.3">
      <c r="A20" s="14" t="s">
        <v>62</v>
      </c>
      <c r="B20" s="15" t="s">
        <v>63</v>
      </c>
      <c r="C20" s="16"/>
    </row>
    <row r="21" spans="1:3" ht="15.75" thickBot="1" x14ac:dyDescent="0.3">
      <c r="A21" s="14" t="s">
        <v>64</v>
      </c>
      <c r="B21" s="15" t="s">
        <v>63</v>
      </c>
      <c r="C21" s="16"/>
    </row>
    <row r="22" spans="1:3" ht="15.75" thickBot="1" x14ac:dyDescent="0.3">
      <c r="A22" s="14" t="s">
        <v>65</v>
      </c>
      <c r="B22" s="15" t="s">
        <v>60</v>
      </c>
      <c r="C22" s="16"/>
    </row>
    <row r="23" spans="1:3" ht="15.75" thickBot="1" x14ac:dyDescent="0.3">
      <c r="A23" s="14" t="s">
        <v>66</v>
      </c>
      <c r="B23" s="15" t="s">
        <v>67</v>
      </c>
      <c r="C23" s="16"/>
    </row>
    <row r="24" spans="1:3" ht="15.75" thickBot="1" x14ac:dyDescent="0.3">
      <c r="A24" s="14" t="s">
        <v>68</v>
      </c>
      <c r="B24" s="15" t="s">
        <v>67</v>
      </c>
      <c r="C24" s="16"/>
    </row>
    <row r="25" spans="1:3" ht="15.75" thickBot="1" x14ac:dyDescent="0.3">
      <c r="A25" s="14" t="s">
        <v>69</v>
      </c>
      <c r="B25" s="15" t="s">
        <v>67</v>
      </c>
      <c r="C25" s="16"/>
    </row>
    <row r="26" spans="1:3" ht="15.75" thickBot="1" x14ac:dyDescent="0.3">
      <c r="A26" s="14" t="s">
        <v>70</v>
      </c>
      <c r="B26" s="15" t="s">
        <v>41</v>
      </c>
      <c r="C26" s="16"/>
    </row>
    <row r="27" spans="1:3" ht="15.75" thickBot="1" x14ac:dyDescent="0.3">
      <c r="A27" s="14" t="s">
        <v>71</v>
      </c>
      <c r="B27" s="15" t="s">
        <v>72</v>
      </c>
      <c r="C27" s="16"/>
    </row>
    <row r="28" spans="1:3" ht="15.75" thickBot="1" x14ac:dyDescent="0.3">
      <c r="A28" s="14" t="s">
        <v>73</v>
      </c>
      <c r="B28" s="15" t="s">
        <v>74</v>
      </c>
      <c r="C28" s="16"/>
    </row>
    <row r="29" spans="1:3" ht="26.25" thickBot="1" x14ac:dyDescent="0.3">
      <c r="A29" s="14" t="s">
        <v>75</v>
      </c>
      <c r="B29" s="15" t="s">
        <v>74</v>
      </c>
      <c r="C29" s="16"/>
    </row>
    <row r="30" spans="1:3" ht="15.75" thickBot="1" x14ac:dyDescent="0.3">
      <c r="A30" s="14" t="s">
        <v>76</v>
      </c>
      <c r="B30" s="15" t="s">
        <v>74</v>
      </c>
      <c r="C30" s="16"/>
    </row>
    <row r="31" spans="1:3" ht="15.75" thickBot="1" x14ac:dyDescent="0.3">
      <c r="A31" s="14" t="s">
        <v>77</v>
      </c>
      <c r="B31" s="15" t="s">
        <v>35</v>
      </c>
      <c r="C31" s="16"/>
    </row>
    <row r="32" spans="1:3" ht="15.75" thickBot="1" x14ac:dyDescent="0.3">
      <c r="A32" s="14" t="s">
        <v>78</v>
      </c>
      <c r="B32" s="15" t="s">
        <v>74</v>
      </c>
      <c r="C32" s="16"/>
    </row>
    <row r="33" spans="1:3" ht="26.25" thickBot="1" x14ac:dyDescent="0.3">
      <c r="A33" s="14" t="s">
        <v>79</v>
      </c>
      <c r="B33" s="15" t="s">
        <v>35</v>
      </c>
      <c r="C33" s="16"/>
    </row>
    <row r="34" spans="1:3" ht="26.25" thickBot="1" x14ac:dyDescent="0.3">
      <c r="A34" s="14" t="s">
        <v>80</v>
      </c>
      <c r="B34" s="15" t="s">
        <v>74</v>
      </c>
      <c r="C34" s="16"/>
    </row>
    <row r="35" spans="1:3" ht="15.75" thickBot="1" x14ac:dyDescent="0.3">
      <c r="A35" s="14" t="s">
        <v>81</v>
      </c>
      <c r="B35" s="15" t="s">
        <v>35</v>
      </c>
      <c r="C35" s="16"/>
    </row>
    <row r="36" spans="1:3" ht="26.25" thickBot="1" x14ac:dyDescent="0.3">
      <c r="A36" s="14" t="s">
        <v>82</v>
      </c>
      <c r="B36" s="15" t="s">
        <v>35</v>
      </c>
      <c r="C36" s="16"/>
    </row>
    <row r="37" spans="1:3" ht="15.75" thickBot="1" x14ac:dyDescent="0.3">
      <c r="A37" s="14" t="s">
        <v>83</v>
      </c>
      <c r="B37" s="15" t="s">
        <v>35</v>
      </c>
      <c r="C37" s="16"/>
    </row>
    <row r="38" spans="1:3" ht="39" thickBot="1" x14ac:dyDescent="0.3">
      <c r="A38" s="14" t="s">
        <v>84</v>
      </c>
      <c r="B38" s="15" t="s">
        <v>35</v>
      </c>
      <c r="C38" s="16"/>
    </row>
    <row r="39" spans="1:3" ht="26.25" thickBot="1" x14ac:dyDescent="0.3">
      <c r="A39" s="14" t="s">
        <v>85</v>
      </c>
      <c r="B39" s="15" t="s">
        <v>35</v>
      </c>
      <c r="C39" s="16"/>
    </row>
    <row r="40" spans="1:3" ht="39" thickBot="1" x14ac:dyDescent="0.3">
      <c r="A40" s="14" t="s">
        <v>86</v>
      </c>
      <c r="B40" s="15" t="s">
        <v>35</v>
      </c>
      <c r="C40" s="16"/>
    </row>
    <row r="41" spans="1:3" ht="51.75" thickBot="1" x14ac:dyDescent="0.3">
      <c r="A41" s="14" t="s">
        <v>87</v>
      </c>
      <c r="B41" s="15" t="s">
        <v>35</v>
      </c>
      <c r="C41" s="16"/>
    </row>
    <row r="42" spans="1:3" ht="15.75" thickBot="1" x14ac:dyDescent="0.3">
      <c r="A42" s="14" t="s">
        <v>88</v>
      </c>
      <c r="B42" s="15" t="s">
        <v>89</v>
      </c>
      <c r="C42" s="16"/>
    </row>
    <row r="43" spans="1:3" ht="15.75" thickBot="1" x14ac:dyDescent="0.3">
      <c r="A43" s="14" t="s">
        <v>90</v>
      </c>
      <c r="B43" s="15" t="s">
        <v>91</v>
      </c>
      <c r="C43" s="16"/>
    </row>
    <row r="44" spans="1:3" ht="15.75" thickBot="1" x14ac:dyDescent="0.3">
      <c r="A44" s="14" t="s">
        <v>92</v>
      </c>
      <c r="B44" s="15" t="s">
        <v>91</v>
      </c>
      <c r="C44" s="16"/>
    </row>
    <row r="45" spans="1:3" ht="15.75" thickBot="1" x14ac:dyDescent="0.3">
      <c r="A45" s="14" t="s">
        <v>93</v>
      </c>
      <c r="B45" s="15" t="s">
        <v>94</v>
      </c>
      <c r="C45" s="16"/>
    </row>
    <row r="46" spans="1:3" ht="15.75" thickBot="1" x14ac:dyDescent="0.3">
      <c r="A46" s="14" t="s">
        <v>95</v>
      </c>
      <c r="B46" s="15" t="s">
        <v>91</v>
      </c>
      <c r="C46" s="16"/>
    </row>
    <row r="47" spans="1:3" ht="15.75" thickBot="1" x14ac:dyDescent="0.3">
      <c r="A47" s="14" t="s">
        <v>96</v>
      </c>
      <c r="B47" s="15" t="s">
        <v>94</v>
      </c>
      <c r="C47" s="16"/>
    </row>
    <row r="48" spans="1:3" ht="15.75" thickBot="1" x14ac:dyDescent="0.3">
      <c r="A48" s="14" t="s">
        <v>97</v>
      </c>
      <c r="B48" s="15" t="s">
        <v>98</v>
      </c>
      <c r="C48" s="16"/>
    </row>
    <row r="49" spans="1:3" ht="15.75" thickBot="1" x14ac:dyDescent="0.3">
      <c r="A49" s="14" t="s">
        <v>99</v>
      </c>
      <c r="B49" s="15" t="s">
        <v>91</v>
      </c>
      <c r="C49" s="16"/>
    </row>
    <row r="50" spans="1:3" ht="26.25" thickBot="1" x14ac:dyDescent="0.3">
      <c r="A50" s="14" t="s">
        <v>100</v>
      </c>
      <c r="B50" s="15" t="s">
        <v>91</v>
      </c>
      <c r="C50" s="16"/>
    </row>
    <row r="51" spans="1:3" ht="15.75" thickBot="1" x14ac:dyDescent="0.3">
      <c r="A51" s="14" t="s">
        <v>101</v>
      </c>
      <c r="B51" s="15" t="s">
        <v>74</v>
      </c>
      <c r="C51" s="16"/>
    </row>
    <row r="52" spans="1:3" ht="15.75" thickBot="1" x14ac:dyDescent="0.3">
      <c r="A52" s="14" t="s">
        <v>102</v>
      </c>
      <c r="B52" s="15" t="s">
        <v>74</v>
      </c>
      <c r="C52" s="16"/>
    </row>
    <row r="53" spans="1:3" ht="26.25" thickBot="1" x14ac:dyDescent="0.3">
      <c r="A53" s="14" t="s">
        <v>103</v>
      </c>
      <c r="B53" s="15" t="s">
        <v>35</v>
      </c>
      <c r="C53" s="16"/>
    </row>
    <row r="54" spans="1:3" ht="26.25" thickBot="1" x14ac:dyDescent="0.3">
      <c r="A54" s="14" t="s">
        <v>104</v>
      </c>
      <c r="B54" s="15" t="s">
        <v>35</v>
      </c>
      <c r="C54" s="16"/>
    </row>
    <row r="55" spans="1:3" ht="26.25" thickBot="1" x14ac:dyDescent="0.3">
      <c r="A55" s="14" t="s">
        <v>105</v>
      </c>
      <c r="B55" s="15" t="s">
        <v>74</v>
      </c>
      <c r="C55" s="16"/>
    </row>
    <row r="56" spans="1:3" ht="15.75" thickBot="1" x14ac:dyDescent="0.3">
      <c r="A56" s="14" t="s">
        <v>106</v>
      </c>
      <c r="B56" s="15" t="s">
        <v>74</v>
      </c>
      <c r="C56" s="16"/>
    </row>
    <row r="57" spans="1:3" ht="15.75" thickBot="1" x14ac:dyDescent="0.3">
      <c r="A57" s="14" t="s">
        <v>107</v>
      </c>
      <c r="B57" s="15" t="s">
        <v>108</v>
      </c>
      <c r="C57" s="16"/>
    </row>
    <row r="58" spans="1:3" ht="15.75" thickBot="1" x14ac:dyDescent="0.3">
      <c r="A58" s="14" t="s">
        <v>109</v>
      </c>
      <c r="B58" s="15" t="s">
        <v>35</v>
      </c>
      <c r="C58" s="16"/>
    </row>
    <row r="59" spans="1:3" ht="15.75" thickBot="1" x14ac:dyDescent="0.3">
      <c r="A59" s="14" t="s">
        <v>110</v>
      </c>
      <c r="B59" s="15" t="s">
        <v>111</v>
      </c>
      <c r="C59" s="16"/>
    </row>
    <row r="60" spans="1:3" ht="26.25" thickBot="1" x14ac:dyDescent="0.3">
      <c r="A60" s="14" t="s">
        <v>112</v>
      </c>
      <c r="B60" s="15" t="s">
        <v>35</v>
      </c>
      <c r="C60" s="16"/>
    </row>
    <row r="61" spans="1:3" ht="15.75" thickBot="1" x14ac:dyDescent="0.3">
      <c r="A61" s="14" t="s">
        <v>113</v>
      </c>
      <c r="B61" s="15" t="s">
        <v>114</v>
      </c>
      <c r="C61" s="16"/>
    </row>
    <row r="62" spans="1:3" ht="26.25" thickBot="1" x14ac:dyDescent="0.3">
      <c r="A62" s="14" t="s">
        <v>115</v>
      </c>
      <c r="B62" s="15" t="s">
        <v>74</v>
      </c>
      <c r="C62" s="16"/>
    </row>
    <row r="63" spans="1:3" ht="26.25" thickBot="1" x14ac:dyDescent="0.3">
      <c r="A63" s="14" t="s">
        <v>116</v>
      </c>
      <c r="B63" s="15" t="s">
        <v>35</v>
      </c>
      <c r="C63" s="16"/>
    </row>
    <row r="64" spans="1:3" ht="39" thickBot="1" x14ac:dyDescent="0.3">
      <c r="A64" s="14" t="s">
        <v>117</v>
      </c>
      <c r="B64" s="15" t="s">
        <v>35</v>
      </c>
      <c r="C64" s="16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2" workbookViewId="0">
      <selection activeCell="M84" sqref="M84"/>
    </sheetView>
  </sheetViews>
  <sheetFormatPr defaultRowHeight="15" x14ac:dyDescent="0.25"/>
  <cols>
    <col min="1" max="1" width="21.140625" style="57" customWidth="1"/>
    <col min="2" max="6" width="17.85546875" style="57" customWidth="1"/>
    <col min="7" max="16384" width="9.140625" style="57"/>
  </cols>
  <sheetData>
    <row r="1" spans="1:4" x14ac:dyDescent="0.25">
      <c r="A1" s="127" t="s">
        <v>256</v>
      </c>
      <c r="B1" s="127"/>
      <c r="C1" s="127"/>
      <c r="D1" s="127"/>
    </row>
    <row r="2" spans="1:4" ht="36.75" x14ac:dyDescent="0.25">
      <c r="A2" s="59" t="s">
        <v>248</v>
      </c>
      <c r="B2" s="60" t="s">
        <v>264</v>
      </c>
      <c r="C2" s="128" t="s">
        <v>21</v>
      </c>
      <c r="D2" s="128"/>
    </row>
    <row r="3" spans="1:4" x14ac:dyDescent="0.25">
      <c r="A3" s="55" t="s">
        <v>1</v>
      </c>
      <c r="B3" s="4" t="s">
        <v>0</v>
      </c>
      <c r="C3" s="61" t="s">
        <v>22</v>
      </c>
      <c r="D3" s="61" t="s">
        <v>23</v>
      </c>
    </row>
    <row r="4" spans="1:4" x14ac:dyDescent="0.25">
      <c r="A4" s="3" t="s">
        <v>2</v>
      </c>
      <c r="B4" s="62">
        <v>3523</v>
      </c>
      <c r="C4" s="63">
        <v>0</v>
      </c>
      <c r="D4" s="64">
        <f>B4*C4</f>
        <v>0</v>
      </c>
    </row>
    <row r="5" spans="1:4" x14ac:dyDescent="0.25">
      <c r="A5" s="3" t="s">
        <v>4</v>
      </c>
      <c r="B5" s="62">
        <v>7603</v>
      </c>
      <c r="C5" s="63">
        <v>0</v>
      </c>
      <c r="D5" s="64">
        <f t="shared" ref="D5:D7" si="0">B5*C5</f>
        <v>0</v>
      </c>
    </row>
    <row r="6" spans="1:4" x14ac:dyDescent="0.25">
      <c r="A6" s="3" t="s">
        <v>5</v>
      </c>
      <c r="B6" s="62">
        <v>3729</v>
      </c>
      <c r="C6" s="63">
        <v>0</v>
      </c>
      <c r="D6" s="64">
        <f t="shared" si="0"/>
        <v>0</v>
      </c>
    </row>
    <row r="7" spans="1:4" x14ac:dyDescent="0.25">
      <c r="A7" s="3" t="s">
        <v>20</v>
      </c>
      <c r="B7" s="62">
        <v>4205</v>
      </c>
      <c r="C7" s="63">
        <v>0</v>
      </c>
      <c r="D7" s="64">
        <f t="shared" si="0"/>
        <v>0</v>
      </c>
    </row>
    <row r="8" spans="1:4" x14ac:dyDescent="0.25">
      <c r="A8" s="65" t="s">
        <v>7</v>
      </c>
      <c r="B8" s="5">
        <f>SUM(B4:B7)</f>
        <v>19060</v>
      </c>
      <c r="C8" s="66" t="s">
        <v>24</v>
      </c>
      <c r="D8" s="67">
        <f>SUM(D4:D7)</f>
        <v>0</v>
      </c>
    </row>
    <row r="9" spans="1:4" x14ac:dyDescent="0.25">
      <c r="A9" s="55" t="s">
        <v>1</v>
      </c>
      <c r="B9" s="4" t="s">
        <v>8</v>
      </c>
      <c r="C9" s="61" t="s">
        <v>22</v>
      </c>
      <c r="D9" s="61" t="s">
        <v>23</v>
      </c>
    </row>
    <row r="10" spans="1:4" x14ac:dyDescent="0.25">
      <c r="A10" s="3" t="s">
        <v>2</v>
      </c>
      <c r="B10" s="62">
        <v>502</v>
      </c>
      <c r="C10" s="63">
        <v>0</v>
      </c>
      <c r="D10" s="64">
        <f>B10*C10</f>
        <v>0</v>
      </c>
    </row>
    <row r="11" spans="1:4" x14ac:dyDescent="0.25">
      <c r="A11" s="3" t="s">
        <v>4</v>
      </c>
      <c r="B11" s="62">
        <v>961</v>
      </c>
      <c r="C11" s="63">
        <v>0</v>
      </c>
      <c r="D11" s="64">
        <f t="shared" ref="D11:D13" si="1">B11*C11</f>
        <v>0</v>
      </c>
    </row>
    <row r="12" spans="1:4" x14ac:dyDescent="0.25">
      <c r="A12" s="3" t="s">
        <v>5</v>
      </c>
      <c r="B12" s="62">
        <v>0</v>
      </c>
      <c r="C12" s="63">
        <v>0</v>
      </c>
      <c r="D12" s="64">
        <f t="shared" si="1"/>
        <v>0</v>
      </c>
    </row>
    <row r="13" spans="1:4" x14ac:dyDescent="0.25">
      <c r="A13" s="3" t="s">
        <v>20</v>
      </c>
      <c r="B13" s="62">
        <v>693</v>
      </c>
      <c r="C13" s="63">
        <v>0</v>
      </c>
      <c r="D13" s="64">
        <f t="shared" si="1"/>
        <v>0</v>
      </c>
    </row>
    <row r="14" spans="1:4" x14ac:dyDescent="0.25">
      <c r="A14" s="65" t="s">
        <v>7</v>
      </c>
      <c r="B14" s="5">
        <f>SUM(B10:B13)</f>
        <v>2156</v>
      </c>
      <c r="C14" s="68" t="s">
        <v>24</v>
      </c>
      <c r="D14" s="69">
        <f>SUM(D10:D13)</f>
        <v>0</v>
      </c>
    </row>
    <row r="15" spans="1:4" x14ac:dyDescent="0.25">
      <c r="A15" s="126" t="s">
        <v>9</v>
      </c>
      <c r="B15" s="126"/>
      <c r="C15" s="126"/>
      <c r="D15" s="126"/>
    </row>
    <row r="16" spans="1:4" x14ac:dyDescent="0.25">
      <c r="A16" s="70" t="s">
        <v>1</v>
      </c>
      <c r="B16" s="71" t="s">
        <v>10</v>
      </c>
      <c r="C16" s="61" t="s">
        <v>22</v>
      </c>
      <c r="D16" s="61" t="s">
        <v>23</v>
      </c>
    </row>
    <row r="17" spans="1:4" x14ac:dyDescent="0.25">
      <c r="A17" s="3" t="s">
        <v>2</v>
      </c>
      <c r="B17" s="62">
        <v>13</v>
      </c>
      <c r="C17" s="63">
        <v>0</v>
      </c>
      <c r="D17" s="64">
        <f>B17*C17</f>
        <v>0</v>
      </c>
    </row>
    <row r="18" spans="1:4" x14ac:dyDescent="0.25">
      <c r="A18" s="3" t="s">
        <v>3</v>
      </c>
      <c r="B18" s="62">
        <v>0</v>
      </c>
      <c r="C18" s="63">
        <v>0</v>
      </c>
      <c r="D18" s="64">
        <f t="shared" ref="D18:D22" si="2">B18*C18</f>
        <v>0</v>
      </c>
    </row>
    <row r="19" spans="1:4" x14ac:dyDescent="0.25">
      <c r="A19" s="3" t="s">
        <v>4</v>
      </c>
      <c r="B19" s="62">
        <v>37</v>
      </c>
      <c r="C19" s="63">
        <v>0</v>
      </c>
      <c r="D19" s="64">
        <f t="shared" si="2"/>
        <v>0</v>
      </c>
    </row>
    <row r="20" spans="1:4" x14ac:dyDescent="0.25">
      <c r="A20" s="3" t="s">
        <v>5</v>
      </c>
      <c r="B20" s="62">
        <v>43</v>
      </c>
      <c r="C20" s="63">
        <v>0</v>
      </c>
      <c r="D20" s="64">
        <f t="shared" si="2"/>
        <v>0</v>
      </c>
    </row>
    <row r="21" spans="1:4" x14ac:dyDescent="0.25">
      <c r="A21" s="3" t="s">
        <v>20</v>
      </c>
      <c r="B21" s="62">
        <v>10</v>
      </c>
      <c r="C21" s="63">
        <v>0</v>
      </c>
      <c r="D21" s="64">
        <f t="shared" si="2"/>
        <v>0</v>
      </c>
    </row>
    <row r="22" spans="1:4" x14ac:dyDescent="0.25">
      <c r="A22" s="3" t="s">
        <v>6</v>
      </c>
      <c r="B22" s="62">
        <v>0</v>
      </c>
      <c r="C22" s="63">
        <v>0</v>
      </c>
      <c r="D22" s="64">
        <f t="shared" si="2"/>
        <v>0</v>
      </c>
    </row>
    <row r="23" spans="1:4" x14ac:dyDescent="0.25">
      <c r="A23" s="72" t="s">
        <v>7</v>
      </c>
      <c r="B23" s="5">
        <f>SUM(B17:B22)</f>
        <v>103</v>
      </c>
      <c r="C23" s="68" t="s">
        <v>24</v>
      </c>
      <c r="D23" s="73">
        <f>SUM(D17:D22)</f>
        <v>0</v>
      </c>
    </row>
    <row r="24" spans="1:4" x14ac:dyDescent="0.25">
      <c r="A24" s="74" t="s">
        <v>11</v>
      </c>
      <c r="B24" s="71" t="s">
        <v>10</v>
      </c>
      <c r="C24" s="61" t="s">
        <v>22</v>
      </c>
      <c r="D24" s="61" t="s">
        <v>23</v>
      </c>
    </row>
    <row r="25" spans="1:4" x14ac:dyDescent="0.25">
      <c r="A25" s="3" t="s">
        <v>2</v>
      </c>
      <c r="B25" s="62">
        <v>308</v>
      </c>
      <c r="C25" s="63">
        <v>0</v>
      </c>
      <c r="D25" s="64">
        <f>B25*C25</f>
        <v>0</v>
      </c>
    </row>
    <row r="26" spans="1:4" x14ac:dyDescent="0.25">
      <c r="A26" s="3" t="s">
        <v>3</v>
      </c>
      <c r="B26" s="62">
        <v>308</v>
      </c>
      <c r="C26" s="63">
        <v>0</v>
      </c>
      <c r="D26" s="64">
        <f t="shared" ref="D26:D30" si="3">B26*C26</f>
        <v>0</v>
      </c>
    </row>
    <row r="27" spans="1:4" x14ac:dyDescent="0.25">
      <c r="A27" s="3" t="s">
        <v>4</v>
      </c>
      <c r="B27" s="62">
        <v>335</v>
      </c>
      <c r="C27" s="63">
        <v>0</v>
      </c>
      <c r="D27" s="64">
        <f t="shared" si="3"/>
        <v>0</v>
      </c>
    </row>
    <row r="28" spans="1:4" x14ac:dyDescent="0.25">
      <c r="A28" s="3" t="s">
        <v>5</v>
      </c>
      <c r="B28" s="62">
        <v>313</v>
      </c>
      <c r="C28" s="63">
        <v>0</v>
      </c>
      <c r="D28" s="64">
        <f t="shared" si="3"/>
        <v>0</v>
      </c>
    </row>
    <row r="29" spans="1:4" x14ac:dyDescent="0.25">
      <c r="A29" s="3" t="s">
        <v>20</v>
      </c>
      <c r="B29" s="62">
        <v>306</v>
      </c>
      <c r="C29" s="63">
        <v>0</v>
      </c>
      <c r="D29" s="64">
        <f t="shared" si="3"/>
        <v>0</v>
      </c>
    </row>
    <row r="30" spans="1:4" x14ac:dyDescent="0.25">
      <c r="A30" s="3" t="s">
        <v>6</v>
      </c>
      <c r="B30" s="62">
        <v>307</v>
      </c>
      <c r="C30" s="63">
        <v>0</v>
      </c>
      <c r="D30" s="64">
        <f t="shared" si="3"/>
        <v>0</v>
      </c>
    </row>
    <row r="31" spans="1:4" x14ac:dyDescent="0.25">
      <c r="A31" s="65" t="s">
        <v>7</v>
      </c>
      <c r="B31" s="5">
        <f>SUM(B25:B30)</f>
        <v>1877</v>
      </c>
      <c r="C31" s="68" t="s">
        <v>24</v>
      </c>
      <c r="D31" s="73">
        <f>SUM(D25:D30)</f>
        <v>0</v>
      </c>
    </row>
    <row r="32" spans="1:4" x14ac:dyDescent="0.25">
      <c r="A32" s="74" t="s">
        <v>12</v>
      </c>
      <c r="B32" s="71" t="s">
        <v>10</v>
      </c>
      <c r="C32" s="61" t="s">
        <v>22</v>
      </c>
      <c r="D32" s="61" t="s">
        <v>23</v>
      </c>
    </row>
    <row r="33" spans="1:4" x14ac:dyDescent="0.25">
      <c r="A33" s="3" t="s">
        <v>2</v>
      </c>
      <c r="B33" s="62">
        <v>67</v>
      </c>
      <c r="C33" s="63">
        <v>0</v>
      </c>
      <c r="D33" s="64">
        <f>B33*C33</f>
        <v>0</v>
      </c>
    </row>
    <row r="34" spans="1:4" x14ac:dyDescent="0.25">
      <c r="A34" s="3" t="s">
        <v>3</v>
      </c>
      <c r="B34" s="62">
        <v>68</v>
      </c>
      <c r="C34" s="63">
        <v>0</v>
      </c>
      <c r="D34" s="64">
        <f t="shared" ref="D34:D38" si="4">B34*C34</f>
        <v>0</v>
      </c>
    </row>
    <row r="35" spans="1:4" x14ac:dyDescent="0.25">
      <c r="A35" s="3" t="s">
        <v>4</v>
      </c>
      <c r="B35" s="62">
        <v>77</v>
      </c>
      <c r="C35" s="63">
        <v>0</v>
      </c>
      <c r="D35" s="64">
        <f t="shared" si="4"/>
        <v>0</v>
      </c>
    </row>
    <row r="36" spans="1:4" x14ac:dyDescent="0.25">
      <c r="A36" s="3" t="s">
        <v>5</v>
      </c>
      <c r="B36" s="62">
        <v>77</v>
      </c>
      <c r="C36" s="63">
        <v>0</v>
      </c>
      <c r="D36" s="64">
        <f t="shared" si="4"/>
        <v>0</v>
      </c>
    </row>
    <row r="37" spans="1:4" x14ac:dyDescent="0.25">
      <c r="A37" s="3" t="s">
        <v>20</v>
      </c>
      <c r="B37" s="62">
        <v>70</v>
      </c>
      <c r="C37" s="63">
        <v>0</v>
      </c>
      <c r="D37" s="64">
        <f t="shared" si="4"/>
        <v>0</v>
      </c>
    </row>
    <row r="38" spans="1:4" x14ac:dyDescent="0.25">
      <c r="A38" s="3" t="s">
        <v>6</v>
      </c>
      <c r="B38" s="62">
        <v>72</v>
      </c>
      <c r="C38" s="63">
        <v>0</v>
      </c>
      <c r="D38" s="64">
        <f t="shared" si="4"/>
        <v>0</v>
      </c>
    </row>
    <row r="39" spans="1:4" x14ac:dyDescent="0.25">
      <c r="A39" s="65" t="s">
        <v>7</v>
      </c>
      <c r="B39" s="5">
        <f>SUM(B33:B38)</f>
        <v>431</v>
      </c>
      <c r="C39" s="68" t="s">
        <v>24</v>
      </c>
      <c r="D39" s="73">
        <f>SUM(D33:D38)</f>
        <v>0</v>
      </c>
    </row>
    <row r="40" spans="1:4" x14ac:dyDescent="0.25">
      <c r="A40" s="75" t="s">
        <v>13</v>
      </c>
      <c r="B40" s="71" t="s">
        <v>10</v>
      </c>
      <c r="C40" s="61" t="s">
        <v>22</v>
      </c>
      <c r="D40" s="61" t="s">
        <v>23</v>
      </c>
    </row>
    <row r="41" spans="1:4" x14ac:dyDescent="0.25">
      <c r="A41" s="3" t="s">
        <v>2</v>
      </c>
      <c r="B41" s="62">
        <v>56</v>
      </c>
      <c r="C41" s="63">
        <v>0</v>
      </c>
      <c r="D41" s="64">
        <f>B41*C41</f>
        <v>0</v>
      </c>
    </row>
    <row r="42" spans="1:4" x14ac:dyDescent="0.25">
      <c r="A42" s="3" t="s">
        <v>3</v>
      </c>
      <c r="B42" s="62">
        <v>56</v>
      </c>
      <c r="C42" s="63">
        <v>0</v>
      </c>
      <c r="D42" s="64">
        <f t="shared" ref="D42:D46" si="5">B42*C42</f>
        <v>0</v>
      </c>
    </row>
    <row r="43" spans="1:4" x14ac:dyDescent="0.25">
      <c r="A43" s="3" t="s">
        <v>4</v>
      </c>
      <c r="B43" s="62">
        <v>59</v>
      </c>
      <c r="C43" s="63">
        <v>0</v>
      </c>
      <c r="D43" s="64">
        <f t="shared" si="5"/>
        <v>0</v>
      </c>
    </row>
    <row r="44" spans="1:4" x14ac:dyDescent="0.25">
      <c r="A44" s="3" t="s">
        <v>5</v>
      </c>
      <c r="B44" s="62">
        <v>59</v>
      </c>
      <c r="C44" s="63">
        <v>0</v>
      </c>
      <c r="D44" s="64">
        <f t="shared" si="5"/>
        <v>0</v>
      </c>
    </row>
    <row r="45" spans="1:4" x14ac:dyDescent="0.25">
      <c r="A45" s="3" t="s">
        <v>20</v>
      </c>
      <c r="B45" s="62">
        <v>57</v>
      </c>
      <c r="C45" s="63">
        <v>0</v>
      </c>
      <c r="D45" s="64">
        <f t="shared" si="5"/>
        <v>0</v>
      </c>
    </row>
    <row r="46" spans="1:4" x14ac:dyDescent="0.25">
      <c r="A46" s="3" t="s">
        <v>6</v>
      </c>
      <c r="B46" s="62">
        <v>57</v>
      </c>
      <c r="C46" s="63">
        <v>0</v>
      </c>
      <c r="D46" s="64">
        <f t="shared" si="5"/>
        <v>0</v>
      </c>
    </row>
    <row r="47" spans="1:4" x14ac:dyDescent="0.25">
      <c r="A47" s="65" t="s">
        <v>7</v>
      </c>
      <c r="B47" s="5">
        <f>SUM(B41:B46)</f>
        <v>344</v>
      </c>
      <c r="C47" s="68" t="s">
        <v>24</v>
      </c>
      <c r="D47" s="73">
        <f>SUM(D41:D46)</f>
        <v>0</v>
      </c>
    </row>
    <row r="48" spans="1:4" x14ac:dyDescent="0.25">
      <c r="A48" s="74" t="s">
        <v>14</v>
      </c>
      <c r="B48" s="71" t="s">
        <v>10</v>
      </c>
      <c r="C48" s="61" t="s">
        <v>22</v>
      </c>
      <c r="D48" s="61" t="s">
        <v>23</v>
      </c>
    </row>
    <row r="49" spans="1:4" x14ac:dyDescent="0.25">
      <c r="A49" s="3" t="s">
        <v>2</v>
      </c>
      <c r="B49" s="62">
        <v>557</v>
      </c>
      <c r="C49" s="63">
        <v>0</v>
      </c>
      <c r="D49" s="64">
        <f>B49*C49</f>
        <v>0</v>
      </c>
    </row>
    <row r="50" spans="1:4" x14ac:dyDescent="0.25">
      <c r="A50" s="3" t="s">
        <v>3</v>
      </c>
      <c r="B50" s="62">
        <v>564</v>
      </c>
      <c r="C50" s="63">
        <v>0</v>
      </c>
      <c r="D50" s="64">
        <f t="shared" ref="D50:D55" si="6">B50*C50</f>
        <v>0</v>
      </c>
    </row>
    <row r="51" spans="1:4" x14ac:dyDescent="0.25">
      <c r="A51" s="3" t="s">
        <v>4</v>
      </c>
      <c r="B51" s="62">
        <v>561</v>
      </c>
      <c r="C51" s="63">
        <v>0</v>
      </c>
      <c r="D51" s="64">
        <f t="shared" si="6"/>
        <v>0</v>
      </c>
    </row>
    <row r="52" spans="1:4" x14ac:dyDescent="0.25">
      <c r="A52" s="3" t="s">
        <v>5</v>
      </c>
      <c r="B52" s="62">
        <v>558</v>
      </c>
      <c r="C52" s="63">
        <v>0</v>
      </c>
      <c r="D52" s="64">
        <f t="shared" si="6"/>
        <v>0</v>
      </c>
    </row>
    <row r="53" spans="1:4" x14ac:dyDescent="0.25">
      <c r="A53" s="3" t="s">
        <v>20</v>
      </c>
      <c r="B53" s="62">
        <v>578</v>
      </c>
      <c r="C53" s="63">
        <v>0</v>
      </c>
      <c r="D53" s="64">
        <f t="shared" si="6"/>
        <v>0</v>
      </c>
    </row>
    <row r="54" spans="1:4" x14ac:dyDescent="0.25">
      <c r="A54" s="3" t="s">
        <v>6</v>
      </c>
      <c r="B54" s="62">
        <v>582</v>
      </c>
      <c r="C54" s="63">
        <v>0</v>
      </c>
      <c r="D54" s="64">
        <f t="shared" si="6"/>
        <v>0</v>
      </c>
    </row>
    <row r="55" spans="1:4" x14ac:dyDescent="0.25">
      <c r="A55" s="3" t="s">
        <v>245</v>
      </c>
      <c r="B55" s="62">
        <v>2375</v>
      </c>
      <c r="C55" s="63">
        <v>0</v>
      </c>
      <c r="D55" s="64">
        <f t="shared" si="6"/>
        <v>0</v>
      </c>
    </row>
    <row r="56" spans="1:4" x14ac:dyDescent="0.25">
      <c r="A56" s="65" t="s">
        <v>7</v>
      </c>
      <c r="B56" s="5">
        <f>SUM(B49:B55)</f>
        <v>5775</v>
      </c>
      <c r="C56" s="76" t="s">
        <v>24</v>
      </c>
      <c r="D56" s="67">
        <f>SUM(D49:D55)</f>
        <v>0</v>
      </c>
    </row>
    <row r="57" spans="1:4" x14ac:dyDescent="0.25">
      <c r="A57" s="75" t="s">
        <v>15</v>
      </c>
      <c r="B57" s="77" t="s">
        <v>10</v>
      </c>
      <c r="C57" s="61" t="s">
        <v>22</v>
      </c>
      <c r="D57" s="61" t="s">
        <v>23</v>
      </c>
    </row>
    <row r="58" spans="1:4" x14ac:dyDescent="0.25">
      <c r="A58" s="3" t="s">
        <v>2</v>
      </c>
      <c r="B58" s="62">
        <v>1105</v>
      </c>
      <c r="C58" s="63">
        <v>0</v>
      </c>
      <c r="D58" s="64">
        <f>B58*C58</f>
        <v>0</v>
      </c>
    </row>
    <row r="59" spans="1:4" x14ac:dyDescent="0.25">
      <c r="A59" s="3" t="s">
        <v>3</v>
      </c>
      <c r="B59" s="62">
        <v>1110</v>
      </c>
      <c r="C59" s="63">
        <v>0</v>
      </c>
      <c r="D59" s="64">
        <f t="shared" ref="D59:D63" si="7">B59*C59</f>
        <v>0</v>
      </c>
    </row>
    <row r="60" spans="1:4" x14ac:dyDescent="0.25">
      <c r="A60" s="3" t="s">
        <v>4</v>
      </c>
      <c r="B60" s="62">
        <v>1177</v>
      </c>
      <c r="C60" s="63">
        <v>0</v>
      </c>
      <c r="D60" s="64">
        <f t="shared" si="7"/>
        <v>0</v>
      </c>
    </row>
    <row r="61" spans="1:4" x14ac:dyDescent="0.25">
      <c r="A61" s="3" t="s">
        <v>5</v>
      </c>
      <c r="B61" s="62">
        <v>1156</v>
      </c>
      <c r="C61" s="63">
        <v>0</v>
      </c>
      <c r="D61" s="64">
        <f t="shared" si="7"/>
        <v>0</v>
      </c>
    </row>
    <row r="62" spans="1:4" x14ac:dyDescent="0.25">
      <c r="A62" s="3" t="s">
        <v>20</v>
      </c>
      <c r="B62" s="62">
        <v>1149</v>
      </c>
      <c r="C62" s="63">
        <v>0</v>
      </c>
      <c r="D62" s="64">
        <f t="shared" si="7"/>
        <v>0</v>
      </c>
    </row>
    <row r="63" spans="1:4" x14ac:dyDescent="0.25">
      <c r="A63" s="3" t="s">
        <v>6</v>
      </c>
      <c r="B63" s="62">
        <v>1133</v>
      </c>
      <c r="C63" s="63">
        <v>0</v>
      </c>
      <c r="D63" s="64">
        <f t="shared" si="7"/>
        <v>0</v>
      </c>
    </row>
    <row r="64" spans="1:4" x14ac:dyDescent="0.25">
      <c r="A64" s="65" t="s">
        <v>7</v>
      </c>
      <c r="B64" s="5">
        <f>SUM(B58:B63)</f>
        <v>6830</v>
      </c>
      <c r="C64" s="68" t="s">
        <v>24</v>
      </c>
      <c r="D64" s="73">
        <f>SUM(D58:D63)</f>
        <v>0</v>
      </c>
    </row>
    <row r="65" spans="1:4" x14ac:dyDescent="0.25">
      <c r="A65" s="75" t="s">
        <v>16</v>
      </c>
      <c r="B65" s="77" t="s">
        <v>10</v>
      </c>
      <c r="C65" s="61" t="s">
        <v>22</v>
      </c>
      <c r="D65" s="61" t="s">
        <v>23</v>
      </c>
    </row>
    <row r="66" spans="1:4" x14ac:dyDescent="0.25">
      <c r="A66" s="3" t="s">
        <v>2</v>
      </c>
      <c r="B66" s="62">
        <v>5</v>
      </c>
      <c r="C66" s="63">
        <v>0</v>
      </c>
      <c r="D66" s="64">
        <f>B66*C66</f>
        <v>0</v>
      </c>
    </row>
    <row r="67" spans="1:4" x14ac:dyDescent="0.25">
      <c r="A67" s="3" t="s">
        <v>3</v>
      </c>
      <c r="B67" s="62">
        <v>5</v>
      </c>
      <c r="C67" s="63">
        <v>0</v>
      </c>
      <c r="D67" s="64">
        <f t="shared" ref="D67:D71" si="8">B67*C67</f>
        <v>0</v>
      </c>
    </row>
    <row r="68" spans="1:4" x14ac:dyDescent="0.25">
      <c r="A68" s="3" t="s">
        <v>4</v>
      </c>
      <c r="B68" s="62">
        <v>5</v>
      </c>
      <c r="C68" s="63">
        <v>0</v>
      </c>
      <c r="D68" s="64">
        <f t="shared" si="8"/>
        <v>0</v>
      </c>
    </row>
    <row r="69" spans="1:4" x14ac:dyDescent="0.25">
      <c r="A69" s="3" t="s">
        <v>5</v>
      </c>
      <c r="B69" s="62">
        <v>5</v>
      </c>
      <c r="C69" s="63">
        <v>0</v>
      </c>
      <c r="D69" s="64">
        <f t="shared" si="8"/>
        <v>0</v>
      </c>
    </row>
    <row r="70" spans="1:4" x14ac:dyDescent="0.25">
      <c r="A70" s="3" t="s">
        <v>20</v>
      </c>
      <c r="B70" s="62">
        <v>4</v>
      </c>
      <c r="C70" s="63">
        <v>0</v>
      </c>
      <c r="D70" s="64">
        <f t="shared" si="8"/>
        <v>0</v>
      </c>
    </row>
    <row r="71" spans="1:4" x14ac:dyDescent="0.25">
      <c r="A71" s="3" t="s">
        <v>6</v>
      </c>
      <c r="B71" s="62">
        <v>4</v>
      </c>
      <c r="C71" s="63">
        <v>0</v>
      </c>
      <c r="D71" s="64">
        <f t="shared" si="8"/>
        <v>0</v>
      </c>
    </row>
    <row r="72" spans="1:4" x14ac:dyDescent="0.25">
      <c r="A72" s="65" t="s">
        <v>7</v>
      </c>
      <c r="B72" s="5">
        <f>SUM(B66:B71)</f>
        <v>28</v>
      </c>
      <c r="C72" s="68" t="s">
        <v>24</v>
      </c>
      <c r="D72" s="73">
        <f>SUM(D66:D71)</f>
        <v>0</v>
      </c>
    </row>
    <row r="73" spans="1:4" x14ac:dyDescent="0.25">
      <c r="A73" s="75" t="s">
        <v>17</v>
      </c>
      <c r="B73" s="77" t="s">
        <v>10</v>
      </c>
      <c r="C73" s="61" t="s">
        <v>22</v>
      </c>
      <c r="D73" s="61" t="s">
        <v>23</v>
      </c>
    </row>
    <row r="74" spans="1:4" x14ac:dyDescent="0.25">
      <c r="A74" s="3" t="s">
        <v>2</v>
      </c>
      <c r="B74" s="62">
        <v>811</v>
      </c>
      <c r="C74" s="63">
        <v>0</v>
      </c>
      <c r="D74" s="64">
        <f>B74*C74</f>
        <v>0</v>
      </c>
    </row>
    <row r="75" spans="1:4" x14ac:dyDescent="0.25">
      <c r="A75" s="3" t="s">
        <v>3</v>
      </c>
      <c r="B75" s="62">
        <v>816</v>
      </c>
      <c r="C75" s="63">
        <v>0</v>
      </c>
      <c r="D75" s="64">
        <f t="shared" ref="D75:D79" si="9">B75*C75</f>
        <v>0</v>
      </c>
    </row>
    <row r="76" spans="1:4" x14ac:dyDescent="0.25">
      <c r="A76" s="3" t="s">
        <v>4</v>
      </c>
      <c r="B76" s="62">
        <v>874</v>
      </c>
      <c r="C76" s="63">
        <v>0</v>
      </c>
      <c r="D76" s="64">
        <f t="shared" si="9"/>
        <v>0</v>
      </c>
    </row>
    <row r="77" spans="1:4" x14ac:dyDescent="0.25">
      <c r="A77" s="3" t="s">
        <v>5</v>
      </c>
      <c r="B77" s="62">
        <v>865</v>
      </c>
      <c r="C77" s="63">
        <v>0</v>
      </c>
      <c r="D77" s="64">
        <f t="shared" si="9"/>
        <v>0</v>
      </c>
    </row>
    <row r="78" spans="1:4" x14ac:dyDescent="0.25">
      <c r="A78" s="3" t="s">
        <v>20</v>
      </c>
      <c r="B78" s="62">
        <v>852</v>
      </c>
      <c r="C78" s="63">
        <v>0</v>
      </c>
      <c r="D78" s="64">
        <f t="shared" si="9"/>
        <v>0</v>
      </c>
    </row>
    <row r="79" spans="1:4" x14ac:dyDescent="0.25">
      <c r="A79" s="3" t="s">
        <v>6</v>
      </c>
      <c r="B79" s="62">
        <v>845</v>
      </c>
      <c r="C79" s="63">
        <v>0</v>
      </c>
      <c r="D79" s="64">
        <f t="shared" si="9"/>
        <v>0</v>
      </c>
    </row>
    <row r="80" spans="1:4" x14ac:dyDescent="0.25">
      <c r="A80" s="65" t="s">
        <v>7</v>
      </c>
      <c r="B80" s="5">
        <f>SUM(B74:B79)</f>
        <v>5063</v>
      </c>
      <c r="C80" s="68" t="s">
        <v>24</v>
      </c>
      <c r="D80" s="73">
        <f>SUM(D74:D79)</f>
        <v>0</v>
      </c>
    </row>
    <row r="81" spans="1:4" x14ac:dyDescent="0.25">
      <c r="A81" s="74" t="s">
        <v>18</v>
      </c>
      <c r="B81" s="77" t="s">
        <v>10</v>
      </c>
      <c r="C81" s="61" t="s">
        <v>22</v>
      </c>
      <c r="D81" s="61" t="s">
        <v>23</v>
      </c>
    </row>
    <row r="82" spans="1:4" x14ac:dyDescent="0.25">
      <c r="A82" s="3" t="s">
        <v>2</v>
      </c>
      <c r="B82" s="62">
        <v>129</v>
      </c>
      <c r="C82" s="63">
        <v>0</v>
      </c>
      <c r="D82" s="64">
        <f>B82*C82</f>
        <v>0</v>
      </c>
    </row>
    <row r="83" spans="1:4" x14ac:dyDescent="0.25">
      <c r="A83" s="3" t="s">
        <v>3</v>
      </c>
      <c r="B83" s="62">
        <v>131</v>
      </c>
      <c r="C83" s="63">
        <v>0</v>
      </c>
      <c r="D83" s="64">
        <f t="shared" ref="D83:D87" si="10">B83*C83</f>
        <v>0</v>
      </c>
    </row>
    <row r="84" spans="1:4" x14ac:dyDescent="0.25">
      <c r="A84" s="3" t="s">
        <v>4</v>
      </c>
      <c r="B84" s="62">
        <v>146</v>
      </c>
      <c r="C84" s="63">
        <v>0</v>
      </c>
      <c r="D84" s="64">
        <f t="shared" si="10"/>
        <v>0</v>
      </c>
    </row>
    <row r="85" spans="1:4" x14ac:dyDescent="0.25">
      <c r="A85" s="3" t="s">
        <v>5</v>
      </c>
      <c r="B85" s="62">
        <v>140</v>
      </c>
      <c r="C85" s="63">
        <v>0</v>
      </c>
      <c r="D85" s="64">
        <f t="shared" si="10"/>
        <v>0</v>
      </c>
    </row>
    <row r="86" spans="1:4" x14ac:dyDescent="0.25">
      <c r="A86" s="3" t="s">
        <v>20</v>
      </c>
      <c r="B86" s="62">
        <v>152</v>
      </c>
      <c r="C86" s="63">
        <v>0</v>
      </c>
      <c r="D86" s="64">
        <f t="shared" si="10"/>
        <v>0</v>
      </c>
    </row>
    <row r="87" spans="1:4" x14ac:dyDescent="0.25">
      <c r="A87" s="3" t="s">
        <v>6</v>
      </c>
      <c r="B87" s="62">
        <v>159</v>
      </c>
      <c r="C87" s="63">
        <v>0</v>
      </c>
      <c r="D87" s="64">
        <f t="shared" si="10"/>
        <v>0</v>
      </c>
    </row>
    <row r="88" spans="1:4" x14ac:dyDescent="0.25">
      <c r="A88" s="65" t="s">
        <v>7</v>
      </c>
      <c r="B88" s="5">
        <f>SUM(B82:B87)</f>
        <v>857</v>
      </c>
      <c r="C88" s="68" t="s">
        <v>24</v>
      </c>
      <c r="D88" s="73">
        <f>SUM(D82:D87)</f>
        <v>0</v>
      </c>
    </row>
    <row r="89" spans="1:4" x14ac:dyDescent="0.25">
      <c r="A89" s="75" t="s">
        <v>19</v>
      </c>
      <c r="B89" s="77" t="s">
        <v>10</v>
      </c>
      <c r="C89" s="61" t="s">
        <v>22</v>
      </c>
      <c r="D89" s="61" t="s">
        <v>23</v>
      </c>
    </row>
    <row r="90" spans="1:4" x14ac:dyDescent="0.25">
      <c r="A90" s="3" t="s">
        <v>2</v>
      </c>
      <c r="B90" s="62">
        <v>0</v>
      </c>
      <c r="C90" s="63">
        <v>0</v>
      </c>
      <c r="D90" s="64">
        <f>B90*C90</f>
        <v>0</v>
      </c>
    </row>
    <row r="91" spans="1:4" x14ac:dyDescent="0.25">
      <c r="A91" s="3" t="s">
        <v>3</v>
      </c>
      <c r="B91" s="62">
        <v>0</v>
      </c>
      <c r="C91" s="63">
        <v>0</v>
      </c>
      <c r="D91" s="64">
        <f t="shared" ref="D91:D95" si="11">B91*C91</f>
        <v>0</v>
      </c>
    </row>
    <row r="92" spans="1:4" x14ac:dyDescent="0.25">
      <c r="A92" s="3" t="s">
        <v>4</v>
      </c>
      <c r="B92" s="62">
        <v>0</v>
      </c>
      <c r="C92" s="63">
        <v>0</v>
      </c>
      <c r="D92" s="64">
        <f t="shared" si="11"/>
        <v>0</v>
      </c>
    </row>
    <row r="93" spans="1:4" x14ac:dyDescent="0.25">
      <c r="A93" s="3" t="s">
        <v>5</v>
      </c>
      <c r="B93" s="62">
        <v>0</v>
      </c>
      <c r="C93" s="63">
        <v>0</v>
      </c>
      <c r="D93" s="64">
        <f t="shared" si="11"/>
        <v>0</v>
      </c>
    </row>
    <row r="94" spans="1:4" x14ac:dyDescent="0.25">
      <c r="A94" s="3" t="s">
        <v>20</v>
      </c>
      <c r="B94" s="62">
        <v>0</v>
      </c>
      <c r="C94" s="63">
        <v>0</v>
      </c>
      <c r="D94" s="64">
        <f t="shared" si="11"/>
        <v>0</v>
      </c>
    </row>
    <row r="95" spans="1:4" x14ac:dyDescent="0.25">
      <c r="A95" s="3" t="s">
        <v>6</v>
      </c>
      <c r="B95" s="62">
        <v>0</v>
      </c>
      <c r="C95" s="63">
        <v>0</v>
      </c>
      <c r="D95" s="64">
        <f t="shared" si="11"/>
        <v>0</v>
      </c>
    </row>
    <row r="96" spans="1:4" x14ac:dyDescent="0.25">
      <c r="A96" s="65" t="s">
        <v>7</v>
      </c>
      <c r="B96" s="78">
        <v>0</v>
      </c>
      <c r="C96" s="129" t="s">
        <v>24</v>
      </c>
      <c r="D96" s="73">
        <f>SUM(D90:D95)</f>
        <v>0</v>
      </c>
    </row>
    <row r="97" spans="1:4" x14ac:dyDescent="0.25">
      <c r="A97" s="56" t="s">
        <v>249</v>
      </c>
      <c r="B97" s="79">
        <f>B8+B14+B23+B31+B39+B47+B56+B64+B72+B80+B88+B96</f>
        <v>42524</v>
      </c>
      <c r="C97" s="130"/>
      <c r="D97" s="80">
        <f>D8+D14+D23+D31+D39+D47+D56+D64+D72+D80+D88+D96</f>
        <v>0</v>
      </c>
    </row>
    <row r="98" spans="1:4" x14ac:dyDescent="0.25">
      <c r="A98" s="124" t="s">
        <v>250</v>
      </c>
      <c r="B98" s="125"/>
      <c r="C98" s="125"/>
      <c r="D98" s="1">
        <f>ROUNDUP(D97*15%,2)</f>
        <v>0</v>
      </c>
    </row>
    <row r="99" spans="1:4" x14ac:dyDescent="0.25">
      <c r="A99" s="124" t="s">
        <v>253</v>
      </c>
      <c r="B99" s="125"/>
      <c r="C99" s="125"/>
      <c r="D99" s="1">
        <f>D97+D98</f>
        <v>0</v>
      </c>
    </row>
  </sheetData>
  <sheetProtection algorithmName="SHA-512" hashValue="H3qKr0+v7xxb71qb7t+nrxCxxSu5rDKc1OlfxZR8WmWW46mwRS2BruWDM+ud7x93ZrPd9wYbsXEcr+RwlJ+c1w==" saltValue="fcwVjJdVl+xeaxZ6PZ9EfQ==" spinCount="100000" sheet="1" objects="1" scenarios="1"/>
  <mergeCells count="6">
    <mergeCell ref="A98:C98"/>
    <mergeCell ref="A99:C99"/>
    <mergeCell ref="A15:D15"/>
    <mergeCell ref="A1:D1"/>
    <mergeCell ref="C2:D2"/>
    <mergeCell ref="C96:C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opLeftCell="A77" workbookViewId="0">
      <selection activeCell="C95" sqref="C95:C96"/>
    </sheetView>
  </sheetViews>
  <sheetFormatPr defaultRowHeight="15" x14ac:dyDescent="0.25"/>
  <cols>
    <col min="1" max="1" width="20.140625" style="57" customWidth="1"/>
    <col min="2" max="2" width="22.140625" style="57" customWidth="1"/>
    <col min="3" max="3" width="21.42578125" style="57" customWidth="1"/>
    <col min="4" max="4" width="24.28515625" style="57" customWidth="1"/>
    <col min="5" max="16384" width="9.140625" style="57"/>
  </cols>
  <sheetData>
    <row r="1" spans="1:4" x14ac:dyDescent="0.25">
      <c r="A1" s="132" t="s">
        <v>265</v>
      </c>
      <c r="B1" s="132"/>
      <c r="C1" s="132"/>
      <c r="D1" s="132"/>
    </row>
    <row r="2" spans="1:4" ht="24.75" x14ac:dyDescent="0.25">
      <c r="A2" s="91" t="s">
        <v>254</v>
      </c>
      <c r="B2" s="92" t="s">
        <v>264</v>
      </c>
      <c r="C2" s="128" t="s">
        <v>21</v>
      </c>
      <c r="D2" s="128"/>
    </row>
    <row r="3" spans="1:4" ht="15" customHeight="1" x14ac:dyDescent="0.25">
      <c r="A3" s="88" t="s">
        <v>1</v>
      </c>
      <c r="B3" s="93" t="s">
        <v>258</v>
      </c>
      <c r="C3" s="89" t="s">
        <v>22</v>
      </c>
      <c r="D3" s="89" t="s">
        <v>23</v>
      </c>
    </row>
    <row r="4" spans="1:4" x14ac:dyDescent="0.25">
      <c r="A4" s="3" t="s">
        <v>2</v>
      </c>
      <c r="B4" s="94">
        <v>683</v>
      </c>
      <c r="C4" s="63">
        <v>0</v>
      </c>
      <c r="D4" s="64">
        <f>B4*C4</f>
        <v>0</v>
      </c>
    </row>
    <row r="5" spans="1:4" x14ac:dyDescent="0.25">
      <c r="A5" s="3" t="s">
        <v>4</v>
      </c>
      <c r="B5" s="94">
        <v>1690</v>
      </c>
      <c r="C5" s="63">
        <v>0</v>
      </c>
      <c r="D5" s="64">
        <f t="shared" ref="D5:D7" si="0">B5*C5</f>
        <v>0</v>
      </c>
    </row>
    <row r="6" spans="1:4" x14ac:dyDescent="0.25">
      <c r="A6" s="3" t="s">
        <v>5</v>
      </c>
      <c r="B6" s="94">
        <v>537</v>
      </c>
      <c r="C6" s="63">
        <v>0</v>
      </c>
      <c r="D6" s="64">
        <f t="shared" si="0"/>
        <v>0</v>
      </c>
    </row>
    <row r="7" spans="1:4" x14ac:dyDescent="0.25">
      <c r="A7" s="3" t="s">
        <v>20</v>
      </c>
      <c r="B7" s="94">
        <v>550</v>
      </c>
      <c r="C7" s="63">
        <v>0</v>
      </c>
      <c r="D7" s="64">
        <f t="shared" si="0"/>
        <v>0</v>
      </c>
    </row>
    <row r="8" spans="1:4" x14ac:dyDescent="0.25">
      <c r="A8" s="3" t="s">
        <v>7</v>
      </c>
      <c r="B8" s="97">
        <f>SUM(B4:B7)</f>
        <v>3460</v>
      </c>
      <c r="C8" s="66" t="s">
        <v>24</v>
      </c>
      <c r="D8" s="67">
        <f>SUM(D4:D7)</f>
        <v>0</v>
      </c>
    </row>
    <row r="9" spans="1:4" x14ac:dyDescent="0.25">
      <c r="A9" s="88" t="s">
        <v>1</v>
      </c>
      <c r="B9" s="93" t="s">
        <v>8</v>
      </c>
      <c r="C9" s="89" t="s">
        <v>22</v>
      </c>
      <c r="D9" s="89" t="s">
        <v>23</v>
      </c>
    </row>
    <row r="10" spans="1:4" x14ac:dyDescent="0.25">
      <c r="A10" s="3" t="s">
        <v>2</v>
      </c>
      <c r="B10" s="94">
        <v>0</v>
      </c>
      <c r="C10" s="63">
        <v>0</v>
      </c>
      <c r="D10" s="64">
        <f>B10*C10</f>
        <v>0</v>
      </c>
    </row>
    <row r="11" spans="1:4" ht="15" customHeight="1" x14ac:dyDescent="0.25">
      <c r="A11" s="3" t="s">
        <v>4</v>
      </c>
      <c r="B11" s="94">
        <v>0</v>
      </c>
      <c r="C11" s="63">
        <v>0</v>
      </c>
      <c r="D11" s="64">
        <f t="shared" ref="D11:D13" si="1">B11*C11</f>
        <v>0</v>
      </c>
    </row>
    <row r="12" spans="1:4" ht="15" customHeight="1" x14ac:dyDescent="0.25">
      <c r="A12" s="3" t="s">
        <v>5</v>
      </c>
      <c r="B12" s="94">
        <v>0</v>
      </c>
      <c r="C12" s="63">
        <v>0</v>
      </c>
      <c r="D12" s="64">
        <f t="shared" si="1"/>
        <v>0</v>
      </c>
    </row>
    <row r="13" spans="1:4" x14ac:dyDescent="0.25">
      <c r="A13" s="3" t="s">
        <v>20</v>
      </c>
      <c r="B13" s="94">
        <v>0</v>
      </c>
      <c r="C13" s="63">
        <v>0</v>
      </c>
      <c r="D13" s="64">
        <f t="shared" si="1"/>
        <v>0</v>
      </c>
    </row>
    <row r="14" spans="1:4" x14ac:dyDescent="0.25">
      <c r="A14" s="3" t="s">
        <v>7</v>
      </c>
      <c r="B14" s="97">
        <f>SUM(B10:B13)</f>
        <v>0</v>
      </c>
      <c r="C14" s="68" t="s">
        <v>24</v>
      </c>
      <c r="D14" s="69">
        <f>SUM(D10:D13)</f>
        <v>0</v>
      </c>
    </row>
    <row r="15" spans="1:4" x14ac:dyDescent="0.25">
      <c r="A15" s="133" t="s">
        <v>9</v>
      </c>
      <c r="B15" s="133"/>
      <c r="C15" s="133"/>
      <c r="D15" s="133"/>
    </row>
    <row r="16" spans="1:4" x14ac:dyDescent="0.25">
      <c r="A16" s="88" t="s">
        <v>1</v>
      </c>
      <c r="B16" s="93" t="s">
        <v>10</v>
      </c>
      <c r="C16" s="89" t="s">
        <v>22</v>
      </c>
      <c r="D16" s="89" t="s">
        <v>23</v>
      </c>
    </row>
    <row r="17" spans="1:4" x14ac:dyDescent="0.25">
      <c r="A17" s="3" t="s">
        <v>2</v>
      </c>
      <c r="B17" s="94">
        <v>1523</v>
      </c>
      <c r="C17" s="63">
        <v>0</v>
      </c>
      <c r="D17" s="64">
        <f>B17*C17</f>
        <v>0</v>
      </c>
    </row>
    <row r="18" spans="1:4" x14ac:dyDescent="0.25">
      <c r="A18" s="3" t="s">
        <v>3</v>
      </c>
      <c r="B18" s="94">
        <v>0</v>
      </c>
      <c r="C18" s="63">
        <v>0</v>
      </c>
      <c r="D18" s="64">
        <f t="shared" ref="D18:D22" si="2">B18*C18</f>
        <v>0</v>
      </c>
    </row>
    <row r="19" spans="1:4" x14ac:dyDescent="0.25">
      <c r="A19" s="3" t="s">
        <v>4</v>
      </c>
      <c r="B19" s="94">
        <v>1726</v>
      </c>
      <c r="C19" s="63">
        <v>0</v>
      </c>
      <c r="D19" s="64">
        <f t="shared" si="2"/>
        <v>0</v>
      </c>
    </row>
    <row r="20" spans="1:4" x14ac:dyDescent="0.25">
      <c r="A20" s="3" t="s">
        <v>5</v>
      </c>
      <c r="B20" s="94">
        <v>1233</v>
      </c>
      <c r="C20" s="63">
        <v>0</v>
      </c>
      <c r="D20" s="64">
        <f t="shared" si="2"/>
        <v>0</v>
      </c>
    </row>
    <row r="21" spans="1:4" ht="15" customHeight="1" x14ac:dyDescent="0.25">
      <c r="A21" s="3" t="s">
        <v>20</v>
      </c>
      <c r="B21" s="94">
        <v>726</v>
      </c>
      <c r="C21" s="63">
        <v>0</v>
      </c>
      <c r="D21" s="64">
        <f t="shared" si="2"/>
        <v>0</v>
      </c>
    </row>
    <row r="22" spans="1:4" x14ac:dyDescent="0.25">
      <c r="A22" s="3" t="s">
        <v>6</v>
      </c>
      <c r="B22" s="94">
        <v>724</v>
      </c>
      <c r="C22" s="63">
        <v>0</v>
      </c>
      <c r="D22" s="64">
        <f t="shared" si="2"/>
        <v>0</v>
      </c>
    </row>
    <row r="23" spans="1:4" x14ac:dyDescent="0.25">
      <c r="A23" s="3" t="s">
        <v>7</v>
      </c>
      <c r="B23" s="97">
        <f>SUM(B17:B22)</f>
        <v>5932</v>
      </c>
      <c r="C23" s="68" t="s">
        <v>24</v>
      </c>
      <c r="D23" s="73">
        <f>SUM(D17:D22)</f>
        <v>0</v>
      </c>
    </row>
    <row r="24" spans="1:4" x14ac:dyDescent="0.25">
      <c r="A24" s="55" t="s">
        <v>11</v>
      </c>
      <c r="B24" s="93" t="s">
        <v>10</v>
      </c>
      <c r="C24" s="89" t="s">
        <v>22</v>
      </c>
      <c r="D24" s="89" t="s">
        <v>23</v>
      </c>
    </row>
    <row r="25" spans="1:4" x14ac:dyDescent="0.25">
      <c r="A25" s="3" t="s">
        <v>2</v>
      </c>
      <c r="B25" s="94">
        <v>0</v>
      </c>
      <c r="C25" s="63">
        <v>0</v>
      </c>
      <c r="D25" s="64">
        <f>B25*C25</f>
        <v>0</v>
      </c>
    </row>
    <row r="26" spans="1:4" x14ac:dyDescent="0.25">
      <c r="A26" s="3" t="s">
        <v>3</v>
      </c>
      <c r="B26" s="94">
        <v>0</v>
      </c>
      <c r="C26" s="63">
        <v>0</v>
      </c>
      <c r="D26" s="64">
        <f t="shared" ref="D26:D30" si="3">B26*C26</f>
        <v>0</v>
      </c>
    </row>
    <row r="27" spans="1:4" x14ac:dyDescent="0.25">
      <c r="A27" s="3" t="s">
        <v>4</v>
      </c>
      <c r="B27" s="94">
        <v>0</v>
      </c>
      <c r="C27" s="63">
        <v>0</v>
      </c>
      <c r="D27" s="64">
        <f t="shared" si="3"/>
        <v>0</v>
      </c>
    </row>
    <row r="28" spans="1:4" ht="15" customHeight="1" x14ac:dyDescent="0.25">
      <c r="A28" s="3" t="s">
        <v>5</v>
      </c>
      <c r="B28" s="94">
        <v>0</v>
      </c>
      <c r="C28" s="63">
        <v>0</v>
      </c>
      <c r="D28" s="64">
        <f t="shared" si="3"/>
        <v>0</v>
      </c>
    </row>
    <row r="29" spans="1:4" x14ac:dyDescent="0.25">
      <c r="A29" s="3" t="s">
        <v>20</v>
      </c>
      <c r="B29" s="94">
        <v>0</v>
      </c>
      <c r="C29" s="63">
        <v>0</v>
      </c>
      <c r="D29" s="64">
        <f t="shared" si="3"/>
        <v>0</v>
      </c>
    </row>
    <row r="30" spans="1:4" x14ac:dyDescent="0.25">
      <c r="A30" s="3" t="s">
        <v>6</v>
      </c>
      <c r="B30" s="94">
        <v>0</v>
      </c>
      <c r="C30" s="63">
        <v>0</v>
      </c>
      <c r="D30" s="64">
        <f t="shared" si="3"/>
        <v>0</v>
      </c>
    </row>
    <row r="31" spans="1:4" x14ac:dyDescent="0.25">
      <c r="A31" s="3" t="s">
        <v>7</v>
      </c>
      <c r="B31" s="97">
        <f>SUM(B25:B30)</f>
        <v>0</v>
      </c>
      <c r="C31" s="68" t="s">
        <v>24</v>
      </c>
      <c r="D31" s="73">
        <f>SUM(D25:D30)</f>
        <v>0</v>
      </c>
    </row>
    <row r="32" spans="1:4" x14ac:dyDescent="0.25">
      <c r="A32" s="55" t="s">
        <v>12</v>
      </c>
      <c r="B32" s="93" t="s">
        <v>10</v>
      </c>
      <c r="C32" s="89" t="s">
        <v>22</v>
      </c>
      <c r="D32" s="89" t="s">
        <v>23</v>
      </c>
    </row>
    <row r="33" spans="1:4" x14ac:dyDescent="0.25">
      <c r="A33" s="3" t="s">
        <v>2</v>
      </c>
      <c r="B33" s="94">
        <v>0</v>
      </c>
      <c r="C33" s="63">
        <v>0</v>
      </c>
      <c r="D33" s="64">
        <f>B33*C33</f>
        <v>0</v>
      </c>
    </row>
    <row r="34" spans="1:4" x14ac:dyDescent="0.25">
      <c r="A34" s="3" t="s">
        <v>3</v>
      </c>
      <c r="B34" s="94">
        <v>0</v>
      </c>
      <c r="C34" s="63">
        <v>0</v>
      </c>
      <c r="D34" s="64">
        <f t="shared" ref="D34:D38" si="4">B34*C34</f>
        <v>0</v>
      </c>
    </row>
    <row r="35" spans="1:4" x14ac:dyDescent="0.25">
      <c r="A35" s="3" t="s">
        <v>4</v>
      </c>
      <c r="B35" s="94">
        <v>0</v>
      </c>
      <c r="C35" s="63">
        <v>0</v>
      </c>
      <c r="D35" s="64">
        <f t="shared" si="4"/>
        <v>0</v>
      </c>
    </row>
    <row r="36" spans="1:4" x14ac:dyDescent="0.25">
      <c r="A36" s="3" t="s">
        <v>5</v>
      </c>
      <c r="B36" s="94">
        <v>0</v>
      </c>
      <c r="C36" s="63">
        <v>0</v>
      </c>
      <c r="D36" s="64">
        <f t="shared" si="4"/>
        <v>0</v>
      </c>
    </row>
    <row r="37" spans="1:4" ht="15" customHeight="1" x14ac:dyDescent="0.25">
      <c r="A37" s="3" t="s">
        <v>20</v>
      </c>
      <c r="B37" s="94">
        <v>0</v>
      </c>
      <c r="C37" s="63">
        <v>0</v>
      </c>
      <c r="D37" s="64">
        <f t="shared" si="4"/>
        <v>0</v>
      </c>
    </row>
    <row r="38" spans="1:4" x14ac:dyDescent="0.25">
      <c r="A38" s="3" t="s">
        <v>6</v>
      </c>
      <c r="B38" s="94">
        <v>0</v>
      </c>
      <c r="C38" s="63">
        <v>0</v>
      </c>
      <c r="D38" s="64">
        <f t="shared" si="4"/>
        <v>0</v>
      </c>
    </row>
    <row r="39" spans="1:4" x14ac:dyDescent="0.25">
      <c r="A39" s="3" t="s">
        <v>7</v>
      </c>
      <c r="B39" s="97">
        <f>SUM(B33:B38)</f>
        <v>0</v>
      </c>
      <c r="C39" s="68" t="s">
        <v>24</v>
      </c>
      <c r="D39" s="73">
        <f>SUM(D33:D38)</f>
        <v>0</v>
      </c>
    </row>
    <row r="40" spans="1:4" x14ac:dyDescent="0.25">
      <c r="A40" s="55" t="s">
        <v>13</v>
      </c>
      <c r="B40" s="93" t="s">
        <v>10</v>
      </c>
      <c r="C40" s="89" t="s">
        <v>22</v>
      </c>
      <c r="D40" s="89" t="s">
        <v>23</v>
      </c>
    </row>
    <row r="41" spans="1:4" x14ac:dyDescent="0.25">
      <c r="A41" s="3" t="s">
        <v>2</v>
      </c>
      <c r="B41" s="94">
        <v>0</v>
      </c>
      <c r="C41" s="63">
        <v>0</v>
      </c>
      <c r="D41" s="64">
        <f>B41*C41</f>
        <v>0</v>
      </c>
    </row>
    <row r="42" spans="1:4" x14ac:dyDescent="0.25">
      <c r="A42" s="3" t="s">
        <v>3</v>
      </c>
      <c r="B42" s="94">
        <v>0</v>
      </c>
      <c r="C42" s="63">
        <v>0</v>
      </c>
      <c r="D42" s="64">
        <f t="shared" ref="D42:D46" si="5">B42*C42</f>
        <v>0</v>
      </c>
    </row>
    <row r="43" spans="1:4" x14ac:dyDescent="0.25">
      <c r="A43" s="3" t="s">
        <v>4</v>
      </c>
      <c r="B43" s="94">
        <v>0</v>
      </c>
      <c r="C43" s="63">
        <v>0</v>
      </c>
      <c r="D43" s="64">
        <f t="shared" si="5"/>
        <v>0</v>
      </c>
    </row>
    <row r="44" spans="1:4" x14ac:dyDescent="0.25">
      <c r="A44" s="3" t="s">
        <v>5</v>
      </c>
      <c r="B44" s="94">
        <v>0</v>
      </c>
      <c r="C44" s="63">
        <v>0</v>
      </c>
      <c r="D44" s="64">
        <f t="shared" si="5"/>
        <v>0</v>
      </c>
    </row>
    <row r="45" spans="1:4" x14ac:dyDescent="0.25">
      <c r="A45" s="3" t="s">
        <v>20</v>
      </c>
      <c r="B45" s="94">
        <v>0</v>
      </c>
      <c r="C45" s="63">
        <v>0</v>
      </c>
      <c r="D45" s="64">
        <f t="shared" si="5"/>
        <v>0</v>
      </c>
    </row>
    <row r="46" spans="1:4" ht="15" customHeight="1" x14ac:dyDescent="0.25">
      <c r="A46" s="3" t="s">
        <v>6</v>
      </c>
      <c r="B46" s="94">
        <v>0</v>
      </c>
      <c r="C46" s="63">
        <v>0</v>
      </c>
      <c r="D46" s="64">
        <f t="shared" si="5"/>
        <v>0</v>
      </c>
    </row>
    <row r="47" spans="1:4" x14ac:dyDescent="0.25">
      <c r="A47" s="3" t="s">
        <v>7</v>
      </c>
      <c r="B47" s="97">
        <f>SUM(B41:B46)</f>
        <v>0</v>
      </c>
      <c r="C47" s="68" t="s">
        <v>24</v>
      </c>
      <c r="D47" s="73">
        <f>SUM(D41:D46)</f>
        <v>0</v>
      </c>
    </row>
    <row r="48" spans="1:4" x14ac:dyDescent="0.25">
      <c r="A48" s="55" t="s">
        <v>14</v>
      </c>
      <c r="B48" s="93" t="s">
        <v>10</v>
      </c>
      <c r="C48" s="89" t="s">
        <v>22</v>
      </c>
      <c r="D48" s="89" t="s">
        <v>23</v>
      </c>
    </row>
    <row r="49" spans="1:4" x14ac:dyDescent="0.25">
      <c r="A49" s="3" t="s">
        <v>2</v>
      </c>
      <c r="B49" s="94">
        <v>0</v>
      </c>
      <c r="C49" s="63">
        <v>0</v>
      </c>
      <c r="D49" s="64">
        <f>B49*C49</f>
        <v>0</v>
      </c>
    </row>
    <row r="50" spans="1:4" x14ac:dyDescent="0.25">
      <c r="A50" s="3" t="s">
        <v>3</v>
      </c>
      <c r="B50" s="94">
        <v>0</v>
      </c>
      <c r="C50" s="63">
        <v>0</v>
      </c>
      <c r="D50" s="64">
        <f t="shared" ref="D50:D54" si="6">B50*C50</f>
        <v>0</v>
      </c>
    </row>
    <row r="51" spans="1:4" x14ac:dyDescent="0.25">
      <c r="A51" s="3" t="s">
        <v>4</v>
      </c>
      <c r="B51" s="94">
        <v>1</v>
      </c>
      <c r="C51" s="63">
        <v>0</v>
      </c>
      <c r="D51" s="64">
        <f t="shared" si="6"/>
        <v>0</v>
      </c>
    </row>
    <row r="52" spans="1:4" x14ac:dyDescent="0.25">
      <c r="A52" s="3" t="s">
        <v>5</v>
      </c>
      <c r="B52" s="94">
        <v>1</v>
      </c>
      <c r="C52" s="63">
        <v>0</v>
      </c>
      <c r="D52" s="64">
        <f t="shared" si="6"/>
        <v>0</v>
      </c>
    </row>
    <row r="53" spans="1:4" x14ac:dyDescent="0.25">
      <c r="A53" s="3" t="s">
        <v>20</v>
      </c>
      <c r="B53" s="94">
        <v>0</v>
      </c>
      <c r="C53" s="63">
        <v>0</v>
      </c>
      <c r="D53" s="64">
        <f t="shared" si="6"/>
        <v>0</v>
      </c>
    </row>
    <row r="54" spans="1:4" x14ac:dyDescent="0.25">
      <c r="A54" s="3" t="s">
        <v>6</v>
      </c>
      <c r="B54" s="94">
        <v>0</v>
      </c>
      <c r="C54" s="63">
        <v>0</v>
      </c>
      <c r="D54" s="64">
        <f t="shared" si="6"/>
        <v>0</v>
      </c>
    </row>
    <row r="55" spans="1:4" ht="15" customHeight="1" x14ac:dyDescent="0.25">
      <c r="A55" s="3" t="s">
        <v>7</v>
      </c>
      <c r="B55" s="97">
        <f>SUM(B49:B54)</f>
        <v>2</v>
      </c>
      <c r="C55" s="68" t="s">
        <v>24</v>
      </c>
      <c r="D55" s="73">
        <f>SUM(D49:D54)</f>
        <v>0</v>
      </c>
    </row>
    <row r="56" spans="1:4" x14ac:dyDescent="0.25">
      <c r="A56" s="55" t="s">
        <v>15</v>
      </c>
      <c r="B56" s="93" t="s">
        <v>10</v>
      </c>
      <c r="C56" s="89" t="s">
        <v>22</v>
      </c>
      <c r="D56" s="89" t="s">
        <v>23</v>
      </c>
    </row>
    <row r="57" spans="1:4" x14ac:dyDescent="0.25">
      <c r="A57" s="3" t="s">
        <v>2</v>
      </c>
      <c r="B57" s="94">
        <v>36</v>
      </c>
      <c r="C57" s="63">
        <v>0</v>
      </c>
      <c r="D57" s="64">
        <f>B57*C57</f>
        <v>0</v>
      </c>
    </row>
    <row r="58" spans="1:4" x14ac:dyDescent="0.25">
      <c r="A58" s="3" t="s">
        <v>3</v>
      </c>
      <c r="B58" s="94">
        <v>0</v>
      </c>
      <c r="C58" s="63">
        <v>0</v>
      </c>
      <c r="D58" s="64">
        <f t="shared" ref="D58:D62" si="7">B58*C58</f>
        <v>0</v>
      </c>
    </row>
    <row r="59" spans="1:4" x14ac:dyDescent="0.25">
      <c r="A59" s="3" t="s">
        <v>4</v>
      </c>
      <c r="B59" s="94">
        <v>36</v>
      </c>
      <c r="C59" s="63">
        <v>0</v>
      </c>
      <c r="D59" s="64">
        <f t="shared" si="7"/>
        <v>0</v>
      </c>
    </row>
    <row r="60" spans="1:4" x14ac:dyDescent="0.25">
      <c r="A60" s="3" t="s">
        <v>5</v>
      </c>
      <c r="B60" s="94">
        <v>35</v>
      </c>
      <c r="C60" s="63">
        <v>0</v>
      </c>
      <c r="D60" s="64">
        <f t="shared" si="7"/>
        <v>0</v>
      </c>
    </row>
    <row r="61" spans="1:4" x14ac:dyDescent="0.25">
      <c r="A61" s="3" t="s">
        <v>20</v>
      </c>
      <c r="B61" s="94">
        <v>34</v>
      </c>
      <c r="C61" s="63">
        <v>0</v>
      </c>
      <c r="D61" s="64">
        <f t="shared" si="7"/>
        <v>0</v>
      </c>
    </row>
    <row r="62" spans="1:4" x14ac:dyDescent="0.25">
      <c r="A62" s="3" t="s">
        <v>6</v>
      </c>
      <c r="B62" s="94">
        <v>34</v>
      </c>
      <c r="C62" s="63">
        <v>0</v>
      </c>
      <c r="D62" s="64">
        <f t="shared" si="7"/>
        <v>0</v>
      </c>
    </row>
    <row r="63" spans="1:4" x14ac:dyDescent="0.25">
      <c r="A63" s="3" t="s">
        <v>7</v>
      </c>
      <c r="B63" s="97">
        <f>SUM(B57:B62)</f>
        <v>175</v>
      </c>
      <c r="C63" s="68" t="s">
        <v>24</v>
      </c>
      <c r="D63" s="73">
        <f>SUM(D57:D62)</f>
        <v>0</v>
      </c>
    </row>
    <row r="64" spans="1:4" ht="15" customHeight="1" x14ac:dyDescent="0.25">
      <c r="A64" s="55" t="s">
        <v>16</v>
      </c>
      <c r="B64" s="93" t="s">
        <v>10</v>
      </c>
      <c r="C64" s="89" t="s">
        <v>22</v>
      </c>
      <c r="D64" s="89" t="s">
        <v>23</v>
      </c>
    </row>
    <row r="65" spans="1:4" x14ac:dyDescent="0.25">
      <c r="A65" s="3" t="s">
        <v>2</v>
      </c>
      <c r="B65" s="94">
        <v>0</v>
      </c>
      <c r="C65" s="63">
        <v>0</v>
      </c>
      <c r="D65" s="64">
        <f>B65*C65</f>
        <v>0</v>
      </c>
    </row>
    <row r="66" spans="1:4" x14ac:dyDescent="0.25">
      <c r="A66" s="3" t="s">
        <v>3</v>
      </c>
      <c r="B66" s="94">
        <v>0</v>
      </c>
      <c r="C66" s="63">
        <v>0</v>
      </c>
      <c r="D66" s="64">
        <f t="shared" ref="D66:D70" si="8">B66*C66</f>
        <v>0</v>
      </c>
    </row>
    <row r="67" spans="1:4" x14ac:dyDescent="0.25">
      <c r="A67" s="3" t="s">
        <v>4</v>
      </c>
      <c r="B67" s="94">
        <v>0</v>
      </c>
      <c r="C67" s="63">
        <v>0</v>
      </c>
      <c r="D67" s="64">
        <f t="shared" si="8"/>
        <v>0</v>
      </c>
    </row>
    <row r="68" spans="1:4" x14ac:dyDescent="0.25">
      <c r="A68" s="3" t="s">
        <v>5</v>
      </c>
      <c r="B68" s="94">
        <v>0</v>
      </c>
      <c r="C68" s="63">
        <v>0</v>
      </c>
      <c r="D68" s="64">
        <f t="shared" si="8"/>
        <v>0</v>
      </c>
    </row>
    <row r="69" spans="1:4" x14ac:dyDescent="0.25">
      <c r="A69" s="3" t="s">
        <v>20</v>
      </c>
      <c r="B69" s="94">
        <v>0</v>
      </c>
      <c r="C69" s="63">
        <v>0</v>
      </c>
      <c r="D69" s="64">
        <f t="shared" si="8"/>
        <v>0</v>
      </c>
    </row>
    <row r="70" spans="1:4" x14ac:dyDescent="0.25">
      <c r="A70" s="3" t="s">
        <v>6</v>
      </c>
      <c r="B70" s="94">
        <v>0</v>
      </c>
      <c r="C70" s="63">
        <v>0</v>
      </c>
      <c r="D70" s="64">
        <f t="shared" si="8"/>
        <v>0</v>
      </c>
    </row>
    <row r="71" spans="1:4" x14ac:dyDescent="0.25">
      <c r="A71" s="3" t="s">
        <v>7</v>
      </c>
      <c r="B71" s="97">
        <f>SUM(B65:B70)</f>
        <v>0</v>
      </c>
      <c r="C71" s="68" t="s">
        <v>24</v>
      </c>
      <c r="D71" s="73">
        <f>SUM(D65:D70)</f>
        <v>0</v>
      </c>
    </row>
    <row r="72" spans="1:4" x14ac:dyDescent="0.25">
      <c r="A72" s="55" t="s">
        <v>17</v>
      </c>
      <c r="B72" s="93" t="s">
        <v>10</v>
      </c>
      <c r="C72" s="89" t="s">
        <v>22</v>
      </c>
      <c r="D72" s="89" t="s">
        <v>23</v>
      </c>
    </row>
    <row r="73" spans="1:4" ht="15" customHeight="1" x14ac:dyDescent="0.25">
      <c r="A73" s="3" t="s">
        <v>2</v>
      </c>
      <c r="B73" s="94">
        <v>0</v>
      </c>
      <c r="C73" s="63">
        <v>0</v>
      </c>
      <c r="D73" s="64">
        <f>B73*C73</f>
        <v>0</v>
      </c>
    </row>
    <row r="74" spans="1:4" x14ac:dyDescent="0.25">
      <c r="A74" s="3" t="s">
        <v>3</v>
      </c>
      <c r="B74" s="94">
        <v>0</v>
      </c>
      <c r="C74" s="63">
        <v>0</v>
      </c>
      <c r="D74" s="64">
        <f t="shared" ref="D74:D78" si="9">B74*C74</f>
        <v>0</v>
      </c>
    </row>
    <row r="75" spans="1:4" x14ac:dyDescent="0.25">
      <c r="A75" s="3" t="s">
        <v>4</v>
      </c>
      <c r="B75" s="94">
        <v>0</v>
      </c>
      <c r="C75" s="63">
        <v>0</v>
      </c>
      <c r="D75" s="64">
        <f t="shared" si="9"/>
        <v>0</v>
      </c>
    </row>
    <row r="76" spans="1:4" x14ac:dyDescent="0.25">
      <c r="A76" s="3" t="s">
        <v>5</v>
      </c>
      <c r="B76" s="94">
        <v>0</v>
      </c>
      <c r="C76" s="63">
        <v>0</v>
      </c>
      <c r="D76" s="64">
        <f t="shared" si="9"/>
        <v>0</v>
      </c>
    </row>
    <row r="77" spans="1:4" x14ac:dyDescent="0.25">
      <c r="A77" s="3" t="s">
        <v>20</v>
      </c>
      <c r="B77" s="94">
        <v>0</v>
      </c>
      <c r="C77" s="63">
        <v>0</v>
      </c>
      <c r="D77" s="64">
        <f t="shared" si="9"/>
        <v>0</v>
      </c>
    </row>
    <row r="78" spans="1:4" x14ac:dyDescent="0.25">
      <c r="A78" s="3" t="s">
        <v>6</v>
      </c>
      <c r="B78" s="94">
        <v>0</v>
      </c>
      <c r="C78" s="63">
        <v>0</v>
      </c>
      <c r="D78" s="64">
        <f t="shared" si="9"/>
        <v>0</v>
      </c>
    </row>
    <row r="79" spans="1:4" x14ac:dyDescent="0.25">
      <c r="A79" s="3" t="s">
        <v>7</v>
      </c>
      <c r="B79" s="97">
        <f>SUM(B73:B78)</f>
        <v>0</v>
      </c>
      <c r="C79" s="68" t="s">
        <v>24</v>
      </c>
      <c r="D79" s="73">
        <f>SUM(D73:D78)</f>
        <v>0</v>
      </c>
    </row>
    <row r="80" spans="1:4" x14ac:dyDescent="0.25">
      <c r="A80" s="55" t="s">
        <v>18</v>
      </c>
      <c r="B80" s="93" t="s">
        <v>10</v>
      </c>
      <c r="C80" s="89" t="s">
        <v>22</v>
      </c>
      <c r="D80" s="89" t="s">
        <v>23</v>
      </c>
    </row>
    <row r="81" spans="1:4" x14ac:dyDescent="0.25">
      <c r="A81" s="3" t="s">
        <v>2</v>
      </c>
      <c r="B81" s="94">
        <v>0</v>
      </c>
      <c r="C81" s="63">
        <v>0</v>
      </c>
      <c r="D81" s="64">
        <f>B81*C81</f>
        <v>0</v>
      </c>
    </row>
    <row r="82" spans="1:4" ht="15" customHeight="1" x14ac:dyDescent="0.25">
      <c r="A82" s="3" t="s">
        <v>3</v>
      </c>
      <c r="B82" s="94">
        <v>0</v>
      </c>
      <c r="C82" s="63">
        <v>0</v>
      </c>
      <c r="D82" s="64">
        <f t="shared" ref="D82:D86" si="10">B82*C82</f>
        <v>0</v>
      </c>
    </row>
    <row r="83" spans="1:4" x14ac:dyDescent="0.25">
      <c r="A83" s="3" t="s">
        <v>4</v>
      </c>
      <c r="B83" s="94">
        <v>0</v>
      </c>
      <c r="C83" s="63">
        <v>0</v>
      </c>
      <c r="D83" s="64">
        <f t="shared" si="10"/>
        <v>0</v>
      </c>
    </row>
    <row r="84" spans="1:4" x14ac:dyDescent="0.25">
      <c r="A84" s="3" t="s">
        <v>5</v>
      </c>
      <c r="B84" s="94">
        <v>0</v>
      </c>
      <c r="C84" s="63">
        <v>0</v>
      </c>
      <c r="D84" s="64">
        <f t="shared" si="10"/>
        <v>0</v>
      </c>
    </row>
    <row r="85" spans="1:4" x14ac:dyDescent="0.25">
      <c r="A85" s="3" t="s">
        <v>20</v>
      </c>
      <c r="B85" s="94">
        <v>0</v>
      </c>
      <c r="C85" s="63">
        <v>0</v>
      </c>
      <c r="D85" s="64">
        <f t="shared" si="10"/>
        <v>0</v>
      </c>
    </row>
    <row r="86" spans="1:4" x14ac:dyDescent="0.25">
      <c r="A86" s="3" t="s">
        <v>6</v>
      </c>
      <c r="B86" s="94">
        <v>0</v>
      </c>
      <c r="C86" s="63">
        <v>0</v>
      </c>
      <c r="D86" s="64">
        <f t="shared" si="10"/>
        <v>0</v>
      </c>
    </row>
    <row r="87" spans="1:4" x14ac:dyDescent="0.25">
      <c r="A87" s="3" t="s">
        <v>7</v>
      </c>
      <c r="B87" s="97">
        <f>SUM(B81:B86)</f>
        <v>0</v>
      </c>
      <c r="C87" s="68" t="s">
        <v>24</v>
      </c>
      <c r="D87" s="73">
        <f>SUM(D81:D86)</f>
        <v>0</v>
      </c>
    </row>
    <row r="88" spans="1:4" x14ac:dyDescent="0.25">
      <c r="A88" s="55" t="s">
        <v>19</v>
      </c>
      <c r="B88" s="93" t="s">
        <v>10</v>
      </c>
      <c r="C88" s="89" t="s">
        <v>22</v>
      </c>
      <c r="D88" s="89" t="s">
        <v>23</v>
      </c>
    </row>
    <row r="89" spans="1:4" x14ac:dyDescent="0.25">
      <c r="A89" s="3" t="s">
        <v>2</v>
      </c>
      <c r="B89" s="94">
        <v>0</v>
      </c>
      <c r="C89" s="63">
        <v>0</v>
      </c>
      <c r="D89" s="64">
        <f>B89*C89</f>
        <v>0</v>
      </c>
    </row>
    <row r="90" spans="1:4" x14ac:dyDescent="0.25">
      <c r="A90" s="3" t="s">
        <v>3</v>
      </c>
      <c r="B90" s="94">
        <v>0</v>
      </c>
      <c r="C90" s="63">
        <v>0</v>
      </c>
      <c r="D90" s="64">
        <f t="shared" ref="D90:D94" si="11">B90*C90</f>
        <v>0</v>
      </c>
    </row>
    <row r="91" spans="1:4" ht="15" customHeight="1" x14ac:dyDescent="0.25">
      <c r="A91" s="3" t="s">
        <v>4</v>
      </c>
      <c r="B91" s="94">
        <v>0</v>
      </c>
      <c r="C91" s="63">
        <v>0</v>
      </c>
      <c r="D91" s="64">
        <f t="shared" si="11"/>
        <v>0</v>
      </c>
    </row>
    <row r="92" spans="1:4" x14ac:dyDescent="0.25">
      <c r="A92" s="3" t="s">
        <v>5</v>
      </c>
      <c r="B92" s="94">
        <v>0</v>
      </c>
      <c r="C92" s="63">
        <v>0</v>
      </c>
      <c r="D92" s="64">
        <f t="shared" si="11"/>
        <v>0</v>
      </c>
    </row>
    <row r="93" spans="1:4" x14ac:dyDescent="0.25">
      <c r="A93" s="3" t="s">
        <v>20</v>
      </c>
      <c r="B93" s="94">
        <v>0</v>
      </c>
      <c r="C93" s="63">
        <v>0</v>
      </c>
      <c r="D93" s="64">
        <f t="shared" si="11"/>
        <v>0</v>
      </c>
    </row>
    <row r="94" spans="1:4" x14ac:dyDescent="0.25">
      <c r="A94" s="3" t="s">
        <v>6</v>
      </c>
      <c r="B94" s="94">
        <v>0</v>
      </c>
      <c r="C94" s="63">
        <v>0</v>
      </c>
      <c r="D94" s="64">
        <f t="shared" si="11"/>
        <v>0</v>
      </c>
    </row>
    <row r="95" spans="1:4" x14ac:dyDescent="0.25">
      <c r="A95" s="90" t="s">
        <v>7</v>
      </c>
      <c r="B95" s="97">
        <f>SUM(B89:B94)</f>
        <v>0</v>
      </c>
      <c r="C95" s="129" t="s">
        <v>24</v>
      </c>
      <c r="D95" s="73">
        <f>SUM(D89:D94)</f>
        <v>0</v>
      </c>
    </row>
    <row r="96" spans="1:4" x14ac:dyDescent="0.25">
      <c r="A96" s="95" t="s">
        <v>249</v>
      </c>
      <c r="B96" s="93">
        <f>B8+B14+B23+B31+B39+B47+B55+B63+B71+B79+B87+B95</f>
        <v>9569</v>
      </c>
      <c r="C96" s="130"/>
      <c r="D96" s="80">
        <f>D8+D14+D23+D31+D39+D47+D55+D63+D71+D79+D87+D95</f>
        <v>0</v>
      </c>
    </row>
    <row r="97" spans="1:4" x14ac:dyDescent="0.25">
      <c r="A97" s="124" t="s">
        <v>255</v>
      </c>
      <c r="B97" s="125"/>
      <c r="C97" s="131"/>
      <c r="D97" s="96">
        <f>ROUNDUP(D96*5%,2)</f>
        <v>0</v>
      </c>
    </row>
    <row r="98" spans="1:4" x14ac:dyDescent="0.25">
      <c r="A98" s="124" t="s">
        <v>253</v>
      </c>
      <c r="B98" s="125"/>
      <c r="C98" s="131"/>
      <c r="D98" s="96">
        <f>D96+D97</f>
        <v>0</v>
      </c>
    </row>
    <row r="100" spans="1:4" ht="15" customHeight="1" x14ac:dyDescent="0.25"/>
    <row r="109" spans="1:4" ht="15" customHeight="1" x14ac:dyDescent="0.25"/>
  </sheetData>
  <sheetProtection algorithmName="SHA-512" hashValue="4sTnfpIYS9nps7RpgiIuupWQlBT30DQyHuvkrZqdFASUZwcaok0oIKviyFl3JeRMVdktk2Jju8yZE81mDr9UwA==" saltValue="p2NFQQhGRxCXtSyQCI47gA==" spinCount="100000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3" sqref="C23"/>
    </sheetView>
  </sheetViews>
  <sheetFormatPr defaultRowHeight="15" x14ac:dyDescent="0.25"/>
  <cols>
    <col min="1" max="1" width="25.85546875" style="2" bestFit="1" customWidth="1"/>
    <col min="2" max="2" width="19.42578125" style="2" customWidth="1"/>
    <col min="3" max="3" width="22.7109375" style="2" customWidth="1"/>
    <col min="4" max="4" width="23.140625" style="2" customWidth="1"/>
  </cols>
  <sheetData>
    <row r="1" spans="1:4" ht="15.75" customHeight="1" thickBot="1" x14ac:dyDescent="0.3">
      <c r="A1" s="134" t="s">
        <v>118</v>
      </c>
      <c r="B1" s="139" t="s">
        <v>256</v>
      </c>
      <c r="C1" s="140"/>
      <c r="D1" s="141"/>
    </row>
    <row r="2" spans="1:4" ht="24.75" thickBot="1" x14ac:dyDescent="0.3">
      <c r="A2" s="135"/>
      <c r="B2" s="111" t="s">
        <v>119</v>
      </c>
      <c r="C2" s="111" t="s">
        <v>120</v>
      </c>
      <c r="D2" s="111" t="s">
        <v>121</v>
      </c>
    </row>
    <row r="3" spans="1:4" ht="15.75" thickBot="1" x14ac:dyDescent="0.3">
      <c r="A3" s="107" t="s">
        <v>122</v>
      </c>
      <c r="B3" s="108">
        <v>1</v>
      </c>
      <c r="C3" s="98">
        <v>0</v>
      </c>
      <c r="D3" s="99">
        <f>B3*C3</f>
        <v>0</v>
      </c>
    </row>
    <row r="4" spans="1:4" ht="15.75" thickBot="1" x14ac:dyDescent="0.3">
      <c r="A4" s="107" t="s">
        <v>128</v>
      </c>
      <c r="B4" s="108">
        <v>1</v>
      </c>
      <c r="C4" s="98">
        <v>0</v>
      </c>
      <c r="D4" s="99">
        <f t="shared" ref="D4:D8" si="0">B4*C4</f>
        <v>0</v>
      </c>
    </row>
    <row r="5" spans="1:4" s="54" customFormat="1" ht="15.75" thickBot="1" x14ac:dyDescent="0.3">
      <c r="A5" s="107" t="s">
        <v>246</v>
      </c>
      <c r="B5" s="108">
        <v>1</v>
      </c>
      <c r="C5" s="98">
        <v>0</v>
      </c>
      <c r="D5" s="99">
        <f t="shared" si="0"/>
        <v>0</v>
      </c>
    </row>
    <row r="6" spans="1:4" ht="15.75" thickBot="1" x14ac:dyDescent="0.3">
      <c r="A6" s="107" t="s">
        <v>266</v>
      </c>
      <c r="B6" s="108">
        <v>1</v>
      </c>
      <c r="C6" s="98">
        <v>0</v>
      </c>
      <c r="D6" s="99">
        <f t="shared" si="0"/>
        <v>0</v>
      </c>
    </row>
    <row r="7" spans="1:4" ht="15.75" thickBot="1" x14ac:dyDescent="0.3">
      <c r="A7" s="107" t="s">
        <v>247</v>
      </c>
      <c r="B7" s="108">
        <v>1</v>
      </c>
      <c r="C7" s="98">
        <v>0</v>
      </c>
      <c r="D7" s="99">
        <f t="shared" si="0"/>
        <v>0</v>
      </c>
    </row>
    <row r="8" spans="1:4" ht="15.75" thickBot="1" x14ac:dyDescent="0.3">
      <c r="A8" s="107" t="s">
        <v>125</v>
      </c>
      <c r="B8" s="108">
        <v>1</v>
      </c>
      <c r="C8" s="98">
        <v>0</v>
      </c>
      <c r="D8" s="99">
        <f t="shared" si="0"/>
        <v>0</v>
      </c>
    </row>
    <row r="9" spans="1:4" ht="15.75" thickBot="1" x14ac:dyDescent="0.3">
      <c r="A9" s="112" t="s">
        <v>126</v>
      </c>
      <c r="B9" s="111">
        <v>6</v>
      </c>
      <c r="C9" s="100" t="s">
        <v>24</v>
      </c>
      <c r="D9" s="113">
        <f>SUM(D3:D8)</f>
        <v>0</v>
      </c>
    </row>
    <row r="10" spans="1:4" ht="15.75" thickBot="1" x14ac:dyDescent="0.3">
      <c r="A10" s="101"/>
      <c r="B10" s="101"/>
      <c r="C10" s="101"/>
      <c r="D10" s="101"/>
    </row>
    <row r="11" spans="1:4" ht="15.75" thickBot="1" x14ac:dyDescent="0.3">
      <c r="A11" s="134" t="s">
        <v>118</v>
      </c>
      <c r="B11" s="136" t="s">
        <v>25</v>
      </c>
      <c r="C11" s="137"/>
      <c r="D11" s="138"/>
    </row>
    <row r="12" spans="1:4" ht="24.75" thickBot="1" x14ac:dyDescent="0.3">
      <c r="A12" s="135"/>
      <c r="B12" s="111" t="s">
        <v>127</v>
      </c>
      <c r="C12" s="111" t="s">
        <v>120</v>
      </c>
      <c r="D12" s="111" t="s">
        <v>121</v>
      </c>
    </row>
    <row r="13" spans="1:4" ht="15.75" thickBot="1" x14ac:dyDescent="0.3">
      <c r="A13" s="109" t="s">
        <v>128</v>
      </c>
      <c r="B13" s="110">
        <v>2</v>
      </c>
      <c r="C13" s="98">
        <v>0</v>
      </c>
      <c r="D13" s="99">
        <f>B13*C13</f>
        <v>0</v>
      </c>
    </row>
    <row r="14" spans="1:4" ht="15.75" thickBot="1" x14ac:dyDescent="0.3">
      <c r="A14" s="109" t="s">
        <v>247</v>
      </c>
      <c r="B14" s="110">
        <v>4</v>
      </c>
      <c r="C14" s="98">
        <v>0</v>
      </c>
      <c r="D14" s="99">
        <f t="shared" ref="D14:D17" si="1">B14*C14</f>
        <v>0</v>
      </c>
    </row>
    <row r="15" spans="1:4" ht="15.75" thickBot="1" x14ac:dyDescent="0.3">
      <c r="A15" s="107" t="s">
        <v>123</v>
      </c>
      <c r="B15" s="108">
        <v>2</v>
      </c>
      <c r="C15" s="98">
        <v>0</v>
      </c>
      <c r="D15" s="99">
        <f t="shared" si="1"/>
        <v>0</v>
      </c>
    </row>
    <row r="16" spans="1:4" ht="15.75" thickBot="1" x14ac:dyDescent="0.3">
      <c r="A16" s="109" t="s">
        <v>132</v>
      </c>
      <c r="B16" s="110">
        <v>20</v>
      </c>
      <c r="C16" s="102">
        <v>0</v>
      </c>
      <c r="D16" s="99">
        <f t="shared" si="1"/>
        <v>0</v>
      </c>
    </row>
    <row r="17" spans="1:4" ht="15.75" thickBot="1" x14ac:dyDescent="0.3">
      <c r="A17" s="109" t="s">
        <v>133</v>
      </c>
      <c r="B17" s="110">
        <v>6</v>
      </c>
      <c r="C17" s="103">
        <v>0</v>
      </c>
      <c r="D17" s="99">
        <f t="shared" si="1"/>
        <v>0</v>
      </c>
    </row>
    <row r="18" spans="1:4" ht="15.75" thickBot="1" x14ac:dyDescent="0.3">
      <c r="A18" s="114" t="s">
        <v>126</v>
      </c>
      <c r="B18" s="115">
        <v>34</v>
      </c>
      <c r="C18" s="104" t="s">
        <v>24</v>
      </c>
      <c r="D18" s="113">
        <f>SUM(D13:D17)</f>
        <v>0</v>
      </c>
    </row>
    <row r="19" spans="1:4" ht="15.75" thickBot="1" x14ac:dyDescent="0.3">
      <c r="A19" s="101"/>
      <c r="B19" s="101"/>
      <c r="C19" s="101"/>
      <c r="D19" s="101"/>
    </row>
    <row r="20" spans="1:4" ht="15.75" thickBot="1" x14ac:dyDescent="0.3">
      <c r="A20" s="134" t="s">
        <v>118</v>
      </c>
      <c r="B20" s="136" t="s">
        <v>25</v>
      </c>
      <c r="C20" s="137"/>
      <c r="D20" s="138"/>
    </row>
    <row r="21" spans="1:4" ht="24.75" thickBot="1" x14ac:dyDescent="0.3">
      <c r="A21" s="135"/>
      <c r="B21" s="111" t="s">
        <v>134</v>
      </c>
      <c r="C21" s="111" t="s">
        <v>120</v>
      </c>
      <c r="D21" s="111" t="s">
        <v>121</v>
      </c>
    </row>
    <row r="22" spans="1:4" ht="15.75" thickBot="1" x14ac:dyDescent="0.3">
      <c r="A22" s="109" t="s">
        <v>132</v>
      </c>
      <c r="B22" s="110">
        <v>2</v>
      </c>
      <c r="C22" s="98">
        <v>0</v>
      </c>
      <c r="D22" s="99">
        <f>B22*C22</f>
        <v>0</v>
      </c>
    </row>
    <row r="23" spans="1:4" ht="15.75" thickBot="1" x14ac:dyDescent="0.3">
      <c r="A23" s="114" t="s">
        <v>126</v>
      </c>
      <c r="B23" s="115">
        <v>2</v>
      </c>
      <c r="C23" s="104" t="s">
        <v>24</v>
      </c>
      <c r="D23" s="113">
        <f>D22</f>
        <v>0</v>
      </c>
    </row>
    <row r="24" spans="1:4" ht="15.75" thickBot="1" x14ac:dyDescent="0.3">
      <c r="A24" s="105"/>
      <c r="B24" s="101"/>
      <c r="C24" s="101"/>
      <c r="D24" s="101"/>
    </row>
    <row r="25" spans="1:4" ht="24.75" thickBot="1" x14ac:dyDescent="0.3">
      <c r="A25" s="116" t="s">
        <v>135</v>
      </c>
      <c r="B25" s="117">
        <v>42</v>
      </c>
      <c r="C25" s="106" t="s">
        <v>24</v>
      </c>
      <c r="D25" s="118">
        <f>D9+D18+D23</f>
        <v>0</v>
      </c>
    </row>
  </sheetData>
  <mergeCells count="6">
    <mergeCell ref="A20:A21"/>
    <mergeCell ref="B20:D20"/>
    <mergeCell ref="A1:A2"/>
    <mergeCell ref="B1:D1"/>
    <mergeCell ref="A11:A12"/>
    <mergeCell ref="B11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7" sqref="C17"/>
    </sheetView>
  </sheetViews>
  <sheetFormatPr defaultRowHeight="15" x14ac:dyDescent="0.25"/>
  <cols>
    <col min="1" max="1" width="20.42578125" style="57" bestFit="1" customWidth="1"/>
    <col min="2" max="2" width="19.85546875" style="57" customWidth="1"/>
    <col min="3" max="3" width="22.28515625" style="57" customWidth="1"/>
    <col min="4" max="4" width="22.140625" style="57" customWidth="1"/>
    <col min="5" max="16384" width="9.140625" style="57"/>
  </cols>
  <sheetData>
    <row r="1" spans="1:4" ht="15.75" thickBot="1" x14ac:dyDescent="0.3">
      <c r="A1" s="144" t="s">
        <v>118</v>
      </c>
      <c r="B1" s="142" t="s">
        <v>267</v>
      </c>
      <c r="C1" s="146"/>
      <c r="D1" s="147"/>
    </row>
    <row r="2" spans="1:4" ht="24.75" thickBot="1" x14ac:dyDescent="0.3">
      <c r="A2" s="145"/>
      <c r="B2" s="17" t="s">
        <v>119</v>
      </c>
      <c r="C2" s="17" t="s">
        <v>120</v>
      </c>
      <c r="D2" s="17" t="s">
        <v>121</v>
      </c>
    </row>
    <row r="3" spans="1:4" ht="15.75" thickBot="1" x14ac:dyDescent="0.3">
      <c r="A3" s="18" t="s">
        <v>122</v>
      </c>
      <c r="B3" s="19">
        <v>1</v>
      </c>
      <c r="C3" s="20">
        <v>0</v>
      </c>
      <c r="D3" s="21">
        <f>B3*C3</f>
        <v>0</v>
      </c>
    </row>
    <row r="4" spans="1:4" ht="15.75" thickBot="1" x14ac:dyDescent="0.3">
      <c r="A4" s="18" t="s">
        <v>124</v>
      </c>
      <c r="B4" s="19">
        <v>1</v>
      </c>
      <c r="C4" s="20">
        <v>0</v>
      </c>
      <c r="D4" s="21">
        <f t="shared" ref="D4:D6" si="0">B4*C4</f>
        <v>0</v>
      </c>
    </row>
    <row r="5" spans="1:4" ht="15.75" thickBot="1" x14ac:dyDescent="0.3">
      <c r="A5" s="18" t="s">
        <v>132</v>
      </c>
      <c r="B5" s="19">
        <v>1</v>
      </c>
      <c r="C5" s="20">
        <v>0</v>
      </c>
      <c r="D5" s="21">
        <f t="shared" si="0"/>
        <v>0</v>
      </c>
    </row>
    <row r="6" spans="1:4" ht="15.75" thickBot="1" x14ac:dyDescent="0.3">
      <c r="A6" s="18" t="s">
        <v>133</v>
      </c>
      <c r="B6" s="19">
        <v>1</v>
      </c>
      <c r="C6" s="20">
        <v>0</v>
      </c>
      <c r="D6" s="21">
        <f t="shared" si="0"/>
        <v>0</v>
      </c>
    </row>
    <row r="7" spans="1:4" ht="15.75" thickBot="1" x14ac:dyDescent="0.3">
      <c r="A7" s="23" t="s">
        <v>126</v>
      </c>
      <c r="B7" s="17">
        <f>SUM(B3:B6)</f>
        <v>4</v>
      </c>
      <c r="C7" s="30" t="s">
        <v>24</v>
      </c>
      <c r="D7" s="24">
        <f>SUM(D3:D6)</f>
        <v>0</v>
      </c>
    </row>
    <row r="8" spans="1:4" ht="15.75" thickBot="1" x14ac:dyDescent="0.3"/>
    <row r="9" spans="1:4" ht="15.75" thickBot="1" x14ac:dyDescent="0.3">
      <c r="A9" s="144" t="s">
        <v>118</v>
      </c>
      <c r="B9" s="142" t="s">
        <v>259</v>
      </c>
      <c r="C9" s="146"/>
      <c r="D9" s="147"/>
    </row>
    <row r="10" spans="1:4" ht="24.75" thickBot="1" x14ac:dyDescent="0.3">
      <c r="A10" s="145"/>
      <c r="B10" s="17" t="s">
        <v>127</v>
      </c>
      <c r="C10" s="17" t="s">
        <v>120</v>
      </c>
      <c r="D10" s="17" t="s">
        <v>121</v>
      </c>
    </row>
    <row r="11" spans="1:4" ht="15.75" thickBot="1" x14ac:dyDescent="0.3">
      <c r="A11" s="22" t="s">
        <v>128</v>
      </c>
      <c r="B11" s="25">
        <v>2</v>
      </c>
      <c r="C11" s="20">
        <v>0</v>
      </c>
      <c r="D11" s="21">
        <f>C11*B11</f>
        <v>0</v>
      </c>
    </row>
    <row r="12" spans="1:4" ht="15.75" thickBot="1" x14ac:dyDescent="0.3">
      <c r="A12" s="22" t="s">
        <v>129</v>
      </c>
      <c r="B12" s="25">
        <v>1</v>
      </c>
      <c r="C12" s="20">
        <v>0</v>
      </c>
      <c r="D12" s="21">
        <f t="shared" ref="D12:D16" si="1">C12*B12</f>
        <v>0</v>
      </c>
    </row>
    <row r="13" spans="1:4" ht="15.75" thickBot="1" x14ac:dyDescent="0.3">
      <c r="A13" s="22" t="s">
        <v>130</v>
      </c>
      <c r="B13" s="25">
        <v>1</v>
      </c>
      <c r="C13" s="20">
        <v>0</v>
      </c>
      <c r="D13" s="21">
        <f t="shared" si="1"/>
        <v>0</v>
      </c>
    </row>
    <row r="14" spans="1:4" ht="15.75" thickBot="1" x14ac:dyDescent="0.3">
      <c r="A14" s="22" t="s">
        <v>131</v>
      </c>
      <c r="B14" s="25">
        <v>2</v>
      </c>
      <c r="C14" s="20">
        <v>0</v>
      </c>
      <c r="D14" s="21">
        <f t="shared" si="1"/>
        <v>0</v>
      </c>
    </row>
    <row r="15" spans="1:4" ht="15.75" thickBot="1" x14ac:dyDescent="0.3">
      <c r="A15" s="22" t="s">
        <v>132</v>
      </c>
      <c r="B15" s="25">
        <v>2</v>
      </c>
      <c r="C15" s="31">
        <v>0</v>
      </c>
      <c r="D15" s="21">
        <f t="shared" si="1"/>
        <v>0</v>
      </c>
    </row>
    <row r="16" spans="1:4" ht="15.75" thickBot="1" x14ac:dyDescent="0.3">
      <c r="A16" s="22" t="s">
        <v>133</v>
      </c>
      <c r="B16" s="25">
        <v>2</v>
      </c>
      <c r="C16" s="32">
        <v>0</v>
      </c>
      <c r="D16" s="21">
        <f t="shared" si="1"/>
        <v>0</v>
      </c>
    </row>
    <row r="17" spans="1:4" ht="15.75" thickBot="1" x14ac:dyDescent="0.3">
      <c r="A17" s="26" t="s">
        <v>126</v>
      </c>
      <c r="B17" s="27">
        <f>SUM(B11:B16)</f>
        <v>10</v>
      </c>
      <c r="C17" s="33" t="s">
        <v>24</v>
      </c>
      <c r="D17" s="24">
        <f>SUM(D11:D16)</f>
        <v>0</v>
      </c>
    </row>
    <row r="18" spans="1:4" ht="15.75" thickBot="1" x14ac:dyDescent="0.3"/>
    <row r="19" spans="1:4" ht="36.75" thickBot="1" x14ac:dyDescent="0.3">
      <c r="A19" s="28" t="s">
        <v>260</v>
      </c>
      <c r="B19" s="142">
        <f>B17+B7</f>
        <v>14</v>
      </c>
      <c r="C19" s="143"/>
      <c r="D19" s="29">
        <f>D7+D17</f>
        <v>0</v>
      </c>
    </row>
  </sheetData>
  <mergeCells count="5">
    <mergeCell ref="B19:C19"/>
    <mergeCell ref="A1:A2"/>
    <mergeCell ref="B1:D1"/>
    <mergeCell ref="A9:A10"/>
    <mergeCell ref="B9:D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12" workbookViewId="0">
      <selection activeCell="I144" sqref="I144"/>
    </sheetView>
  </sheetViews>
  <sheetFormatPr defaultRowHeight="15" x14ac:dyDescent="0.25"/>
  <cols>
    <col min="1" max="1" width="5.28515625" style="57" customWidth="1"/>
    <col min="2" max="2" width="40" style="57" customWidth="1"/>
    <col min="3" max="3" width="27.28515625" style="57" customWidth="1"/>
    <col min="4" max="4" width="18.5703125" style="57" customWidth="1"/>
    <col min="5" max="16384" width="9.140625" style="57"/>
  </cols>
  <sheetData>
    <row r="1" spans="1:10" x14ac:dyDescent="0.25">
      <c r="A1" s="81" t="s">
        <v>251</v>
      </c>
      <c r="B1" s="81"/>
      <c r="C1" s="81"/>
    </row>
    <row r="2" spans="1:10" ht="15.75" thickBot="1" x14ac:dyDescent="0.3"/>
    <row r="3" spans="1:10" ht="15.75" thickBot="1" x14ac:dyDescent="0.3">
      <c r="A3" s="35">
        <v>1</v>
      </c>
      <c r="B3" s="36" t="s">
        <v>136</v>
      </c>
      <c r="C3" s="37"/>
    </row>
    <row r="4" spans="1:10" ht="15.75" thickBot="1" x14ac:dyDescent="0.3">
      <c r="A4" s="38">
        <v>2</v>
      </c>
      <c r="B4" s="39" t="s">
        <v>137</v>
      </c>
      <c r="C4" s="15"/>
      <c r="G4" s="155"/>
      <c r="H4" s="155"/>
      <c r="I4" s="155"/>
      <c r="J4" s="155"/>
    </row>
    <row r="5" spans="1:10" ht="15.75" thickBot="1" x14ac:dyDescent="0.3">
      <c r="A5" s="38">
        <v>3</v>
      </c>
      <c r="B5" s="39" t="s">
        <v>138</v>
      </c>
      <c r="C5" s="15"/>
      <c r="G5" s="155"/>
      <c r="H5" s="155"/>
      <c r="I5" s="155"/>
      <c r="J5" s="155"/>
    </row>
    <row r="6" spans="1:10" ht="15.75" thickBot="1" x14ac:dyDescent="0.3">
      <c r="A6" s="38">
        <v>4</v>
      </c>
      <c r="B6" s="39" t="s">
        <v>139</v>
      </c>
      <c r="C6" s="15"/>
    </row>
    <row r="7" spans="1:10" ht="15.75" thickBot="1" x14ac:dyDescent="0.3">
      <c r="A7" s="38">
        <v>5</v>
      </c>
      <c r="B7" s="39" t="s">
        <v>140</v>
      </c>
      <c r="C7" s="15"/>
    </row>
    <row r="9" spans="1:10" x14ac:dyDescent="0.25">
      <c r="A9" s="148" t="s">
        <v>141</v>
      </c>
      <c r="B9" s="148"/>
      <c r="C9" s="148"/>
    </row>
    <row r="10" spans="1:10" ht="15.75" thickBot="1" x14ac:dyDescent="0.3"/>
    <row r="11" spans="1:10" ht="15.75" thickBot="1" x14ac:dyDescent="0.3">
      <c r="A11" s="35">
        <v>1</v>
      </c>
      <c r="B11" s="37" t="s">
        <v>142</v>
      </c>
      <c r="C11" s="37" t="s">
        <v>143</v>
      </c>
    </row>
    <row r="12" spans="1:10" ht="15.75" thickBot="1" x14ac:dyDescent="0.3">
      <c r="A12" s="40" t="s">
        <v>27</v>
      </c>
      <c r="B12" s="39" t="s">
        <v>144</v>
      </c>
      <c r="C12" s="82"/>
    </row>
    <row r="13" spans="1:10" ht="15.75" thickBot="1" x14ac:dyDescent="0.3">
      <c r="A13" s="40" t="s">
        <v>29</v>
      </c>
      <c r="B13" s="39" t="s">
        <v>145</v>
      </c>
      <c r="C13" s="82"/>
      <c r="D13" s="86"/>
      <c r="E13" s="87"/>
      <c r="F13" s="87"/>
    </row>
    <row r="14" spans="1:10" ht="15.75" thickBot="1" x14ac:dyDescent="0.3">
      <c r="A14" s="40" t="s">
        <v>146</v>
      </c>
      <c r="B14" s="39" t="s">
        <v>147</v>
      </c>
      <c r="C14" s="82"/>
      <c r="D14" s="86"/>
      <c r="E14" s="87"/>
      <c r="F14" s="87"/>
    </row>
    <row r="15" spans="1:10" ht="15.75" thickBot="1" x14ac:dyDescent="0.3">
      <c r="A15" s="40" t="s">
        <v>148</v>
      </c>
      <c r="B15" s="39" t="s">
        <v>149</v>
      </c>
      <c r="C15" s="82"/>
      <c r="D15" s="86"/>
      <c r="E15" s="87"/>
      <c r="F15" s="87"/>
    </row>
    <row r="16" spans="1:10" ht="15.75" thickBot="1" x14ac:dyDescent="0.3">
      <c r="A16" s="40" t="s">
        <v>150</v>
      </c>
      <c r="B16" s="39" t="s">
        <v>151</v>
      </c>
      <c r="C16" s="82"/>
      <c r="D16" s="86"/>
      <c r="E16" s="87"/>
      <c r="F16" s="87"/>
    </row>
    <row r="17" spans="1:6" ht="15.75" thickBot="1" x14ac:dyDescent="0.3">
      <c r="A17" s="40"/>
      <c r="B17" s="39"/>
      <c r="C17" s="82"/>
    </row>
    <row r="18" spans="1:6" ht="15.75" thickBot="1" x14ac:dyDescent="0.3">
      <c r="A18" s="40" t="s">
        <v>152</v>
      </c>
      <c r="B18" s="39" t="s">
        <v>153</v>
      </c>
      <c r="C18" s="82"/>
    </row>
    <row r="19" spans="1:6" ht="15.75" thickBot="1" x14ac:dyDescent="0.3">
      <c r="A19" s="149" t="s">
        <v>7</v>
      </c>
      <c r="B19" s="150"/>
      <c r="C19" s="82">
        <v>0</v>
      </c>
    </row>
    <row r="21" spans="1:6" x14ac:dyDescent="0.25">
      <c r="A21" s="148" t="s">
        <v>154</v>
      </c>
      <c r="B21" s="148"/>
      <c r="C21" s="148"/>
    </row>
    <row r="22" spans="1:6" x14ac:dyDescent="0.25">
      <c r="A22" s="34"/>
    </row>
    <row r="23" spans="1:6" x14ac:dyDescent="0.25">
      <c r="A23" s="151" t="s">
        <v>155</v>
      </c>
      <c r="B23" s="151"/>
      <c r="C23" s="151"/>
    </row>
    <row r="24" spans="1:6" ht="15.75" thickBot="1" x14ac:dyDescent="0.3"/>
    <row r="25" spans="1:6" ht="26.25" thickBot="1" x14ac:dyDescent="0.3">
      <c r="A25" s="35" t="s">
        <v>156</v>
      </c>
      <c r="B25" s="37" t="s">
        <v>157</v>
      </c>
      <c r="C25" s="37" t="s">
        <v>143</v>
      </c>
    </row>
    <row r="26" spans="1:6" ht="15.75" thickBot="1" x14ac:dyDescent="0.3">
      <c r="A26" s="40" t="s">
        <v>27</v>
      </c>
      <c r="B26" s="39" t="s">
        <v>158</v>
      </c>
      <c r="C26" s="82"/>
      <c r="D26" s="86"/>
      <c r="E26" s="87"/>
      <c r="F26" s="87"/>
    </row>
    <row r="27" spans="1:6" ht="15.75" thickBot="1" x14ac:dyDescent="0.3">
      <c r="A27" s="40" t="s">
        <v>29</v>
      </c>
      <c r="B27" s="39" t="s">
        <v>159</v>
      </c>
      <c r="C27" s="82"/>
      <c r="D27" s="86"/>
      <c r="E27" s="87"/>
      <c r="F27" s="87"/>
    </row>
    <row r="28" spans="1:6" ht="15.75" thickBot="1" x14ac:dyDescent="0.3">
      <c r="A28" s="149" t="s">
        <v>7</v>
      </c>
      <c r="B28" s="150"/>
      <c r="C28" s="82">
        <v>0</v>
      </c>
    </row>
    <row r="31" spans="1:6" ht="24" customHeight="1" x14ac:dyDescent="0.25">
      <c r="A31" s="154" t="s">
        <v>160</v>
      </c>
      <c r="B31" s="154"/>
      <c r="C31" s="154"/>
      <c r="D31" s="154"/>
    </row>
    <row r="32" spans="1:6" ht="15.75" thickBot="1" x14ac:dyDescent="0.3"/>
    <row r="33" spans="1:6" ht="15.75" thickBot="1" x14ac:dyDescent="0.3">
      <c r="A33" s="35" t="s">
        <v>161</v>
      </c>
      <c r="B33" s="37" t="s">
        <v>162</v>
      </c>
      <c r="C33" s="37" t="s">
        <v>163</v>
      </c>
      <c r="D33" s="37" t="s">
        <v>143</v>
      </c>
      <c r="E33" s="58"/>
    </row>
    <row r="34" spans="1:6" ht="15.75" thickBot="1" x14ac:dyDescent="0.3">
      <c r="A34" s="40" t="s">
        <v>27</v>
      </c>
      <c r="B34" s="39" t="s">
        <v>164</v>
      </c>
      <c r="C34" s="41">
        <v>0.2</v>
      </c>
      <c r="D34" s="82"/>
      <c r="E34" s="58"/>
    </row>
    <row r="35" spans="1:6" ht="15.75" thickBot="1" x14ac:dyDescent="0.3">
      <c r="A35" s="40" t="s">
        <v>29</v>
      </c>
      <c r="B35" s="39" t="s">
        <v>165</v>
      </c>
      <c r="C35" s="41">
        <v>2.5000000000000001E-2</v>
      </c>
      <c r="D35" s="82"/>
      <c r="E35" s="58"/>
    </row>
    <row r="36" spans="1:6" ht="15.75" thickBot="1" x14ac:dyDescent="0.3">
      <c r="A36" s="40" t="s">
        <v>146</v>
      </c>
      <c r="B36" s="39" t="s">
        <v>166</v>
      </c>
      <c r="C36" s="42"/>
      <c r="D36" s="82"/>
      <c r="E36" s="87"/>
    </row>
    <row r="37" spans="1:6" ht="15.75" thickBot="1" x14ac:dyDescent="0.3">
      <c r="A37" s="40" t="s">
        <v>148</v>
      </c>
      <c r="B37" s="39" t="s">
        <v>167</v>
      </c>
      <c r="C37" s="41">
        <v>1.4999999999999999E-2</v>
      </c>
      <c r="D37" s="82"/>
      <c r="E37" s="58"/>
    </row>
    <row r="38" spans="1:6" ht="15.75" thickBot="1" x14ac:dyDescent="0.3">
      <c r="A38" s="40" t="s">
        <v>150</v>
      </c>
      <c r="B38" s="39" t="s">
        <v>168</v>
      </c>
      <c r="C38" s="41">
        <v>0.01</v>
      </c>
      <c r="D38" s="82"/>
      <c r="E38" s="58"/>
    </row>
    <row r="39" spans="1:6" ht="15.75" thickBot="1" x14ac:dyDescent="0.3">
      <c r="A39" s="40" t="s">
        <v>169</v>
      </c>
      <c r="B39" s="39" t="s">
        <v>170</v>
      </c>
      <c r="C39" s="41">
        <v>6.0000000000000001E-3</v>
      </c>
      <c r="D39" s="82"/>
      <c r="E39" s="58"/>
    </row>
    <row r="40" spans="1:6" ht="15.75" thickBot="1" x14ac:dyDescent="0.3">
      <c r="A40" s="40" t="s">
        <v>152</v>
      </c>
      <c r="B40" s="39" t="s">
        <v>171</v>
      </c>
      <c r="C40" s="41">
        <v>2E-3</v>
      </c>
      <c r="D40" s="82"/>
      <c r="E40" s="58"/>
    </row>
    <row r="41" spans="1:6" ht="15.75" thickBot="1" x14ac:dyDescent="0.3">
      <c r="A41" s="40" t="s">
        <v>172</v>
      </c>
      <c r="B41" s="39" t="s">
        <v>173</v>
      </c>
      <c r="C41" s="41">
        <v>0.08</v>
      </c>
      <c r="D41" s="82"/>
      <c r="E41" s="58"/>
    </row>
    <row r="42" spans="1:6" ht="15.75" thickBot="1" x14ac:dyDescent="0.3">
      <c r="A42" s="149" t="s">
        <v>126</v>
      </c>
      <c r="B42" s="150"/>
      <c r="C42" s="15"/>
      <c r="D42" s="82">
        <v>0</v>
      </c>
      <c r="E42" s="58"/>
    </row>
    <row r="45" spans="1:6" x14ac:dyDescent="0.25">
      <c r="A45" s="151" t="s">
        <v>174</v>
      </c>
      <c r="B45" s="151"/>
      <c r="C45" s="151"/>
    </row>
    <row r="46" spans="1:6" ht="15.75" thickBot="1" x14ac:dyDescent="0.3"/>
    <row r="47" spans="1:6" ht="15.75" thickBot="1" x14ac:dyDescent="0.3">
      <c r="A47" s="35" t="s">
        <v>175</v>
      </c>
      <c r="B47" s="37" t="s">
        <v>176</v>
      </c>
      <c r="C47" s="37" t="s">
        <v>143</v>
      </c>
    </row>
    <row r="48" spans="1:6" ht="15.75" thickBot="1" x14ac:dyDescent="0.3">
      <c r="A48" s="40" t="s">
        <v>27</v>
      </c>
      <c r="B48" s="39" t="s">
        <v>177</v>
      </c>
      <c r="C48" s="82"/>
      <c r="D48" s="86"/>
      <c r="E48" s="87"/>
      <c r="F48" s="87"/>
    </row>
    <row r="49" spans="1:5" ht="15.75" thickBot="1" x14ac:dyDescent="0.3">
      <c r="A49" s="40" t="s">
        <v>29</v>
      </c>
      <c r="B49" s="39" t="s">
        <v>178</v>
      </c>
      <c r="C49" s="82"/>
      <c r="D49" s="152"/>
      <c r="E49" s="153"/>
    </row>
    <row r="50" spans="1:5" ht="15.75" thickBot="1" x14ac:dyDescent="0.3">
      <c r="A50" s="40" t="s">
        <v>146</v>
      </c>
      <c r="B50" s="39" t="s">
        <v>179</v>
      </c>
      <c r="C50" s="82"/>
    </row>
    <row r="51" spans="1:5" ht="15.75" thickBot="1" x14ac:dyDescent="0.3">
      <c r="A51" s="40" t="s">
        <v>148</v>
      </c>
      <c r="B51" s="39" t="s">
        <v>153</v>
      </c>
      <c r="C51" s="82"/>
    </row>
    <row r="52" spans="1:5" ht="15.75" thickBot="1" x14ac:dyDescent="0.3">
      <c r="A52" s="149" t="s">
        <v>7</v>
      </c>
      <c r="B52" s="150"/>
      <c r="C52" s="82">
        <v>0</v>
      </c>
    </row>
    <row r="54" spans="1:5" x14ac:dyDescent="0.25">
      <c r="A54" s="151" t="s">
        <v>180</v>
      </c>
      <c r="B54" s="151"/>
      <c r="C54" s="151"/>
    </row>
    <row r="55" spans="1:5" ht="15.75" thickBot="1" x14ac:dyDescent="0.3"/>
    <row r="56" spans="1:5" ht="26.25" thickBot="1" x14ac:dyDescent="0.3">
      <c r="A56" s="35">
        <v>2</v>
      </c>
      <c r="B56" s="37" t="s">
        <v>181</v>
      </c>
      <c r="C56" s="37" t="s">
        <v>143</v>
      </c>
    </row>
    <row r="57" spans="1:5" ht="26.25" thickBot="1" x14ac:dyDescent="0.3">
      <c r="A57" s="40" t="s">
        <v>156</v>
      </c>
      <c r="B57" s="39" t="s">
        <v>157</v>
      </c>
      <c r="C57" s="82"/>
    </row>
    <row r="58" spans="1:5" ht="15.75" thickBot="1" x14ac:dyDescent="0.3">
      <c r="A58" s="40" t="s">
        <v>161</v>
      </c>
      <c r="B58" s="39" t="s">
        <v>162</v>
      </c>
      <c r="C58" s="82"/>
    </row>
    <row r="59" spans="1:5" ht="15.75" thickBot="1" x14ac:dyDescent="0.3">
      <c r="A59" s="40" t="s">
        <v>175</v>
      </c>
      <c r="B59" s="39" t="s">
        <v>176</v>
      </c>
      <c r="C59" s="82"/>
    </row>
    <row r="60" spans="1:5" ht="15.75" thickBot="1" x14ac:dyDescent="0.3">
      <c r="A60" s="149" t="s">
        <v>7</v>
      </c>
      <c r="B60" s="150"/>
      <c r="C60" s="82">
        <v>0</v>
      </c>
    </row>
    <row r="61" spans="1:5" x14ac:dyDescent="0.25">
      <c r="A61" s="34"/>
    </row>
    <row r="63" spans="1:5" x14ac:dyDescent="0.25">
      <c r="A63" s="148" t="s">
        <v>182</v>
      </c>
      <c r="B63" s="148"/>
      <c r="C63" s="148"/>
    </row>
    <row r="64" spans="1:5" ht="15.75" thickBot="1" x14ac:dyDescent="0.3"/>
    <row r="65" spans="1:6" ht="15.75" thickBot="1" x14ac:dyDescent="0.3">
      <c r="A65" s="35">
        <v>3</v>
      </c>
      <c r="B65" s="37" t="s">
        <v>183</v>
      </c>
      <c r="C65" s="37" t="s">
        <v>143</v>
      </c>
    </row>
    <row r="66" spans="1:6" ht="15.75" thickBot="1" x14ac:dyDescent="0.3">
      <c r="A66" s="40" t="s">
        <v>27</v>
      </c>
      <c r="B66" s="43" t="s">
        <v>184</v>
      </c>
      <c r="C66" s="82"/>
      <c r="D66" s="44"/>
    </row>
    <row r="67" spans="1:6" ht="26.25" thickBot="1" x14ac:dyDescent="0.3">
      <c r="A67" s="40" t="s">
        <v>29</v>
      </c>
      <c r="B67" s="43" t="s">
        <v>185</v>
      </c>
      <c r="C67" s="82"/>
      <c r="D67" s="44"/>
    </row>
    <row r="68" spans="1:6" ht="26.25" thickBot="1" x14ac:dyDescent="0.3">
      <c r="A68" s="40" t="s">
        <v>146</v>
      </c>
      <c r="B68" s="43" t="s">
        <v>186</v>
      </c>
      <c r="C68" s="82"/>
      <c r="D68" s="44"/>
    </row>
    <row r="69" spans="1:6" ht="15.75" thickBot="1" x14ac:dyDescent="0.3">
      <c r="A69" s="40" t="s">
        <v>148</v>
      </c>
      <c r="B69" s="43" t="s">
        <v>187</v>
      </c>
      <c r="C69" s="82"/>
      <c r="D69" s="44"/>
    </row>
    <row r="70" spans="1:6" ht="26.25" thickBot="1" x14ac:dyDescent="0.3">
      <c r="A70" s="40" t="s">
        <v>150</v>
      </c>
      <c r="B70" s="43" t="s">
        <v>188</v>
      </c>
      <c r="C70" s="82"/>
      <c r="D70" s="152"/>
      <c r="E70" s="153"/>
      <c r="F70" s="153"/>
    </row>
    <row r="71" spans="1:6" ht="26.25" thickBot="1" x14ac:dyDescent="0.3">
      <c r="A71" s="40" t="s">
        <v>169</v>
      </c>
      <c r="B71" s="43" t="s">
        <v>189</v>
      </c>
      <c r="C71" s="82"/>
      <c r="D71" s="44"/>
    </row>
    <row r="72" spans="1:6" ht="15.75" thickBot="1" x14ac:dyDescent="0.3">
      <c r="A72" s="149" t="s">
        <v>7</v>
      </c>
      <c r="B72" s="150"/>
      <c r="C72" s="82">
        <v>0</v>
      </c>
    </row>
    <row r="75" spans="1:6" x14ac:dyDescent="0.25">
      <c r="A75" s="148" t="s">
        <v>190</v>
      </c>
      <c r="B75" s="148"/>
      <c r="C75" s="148"/>
    </row>
    <row r="78" spans="1:6" x14ac:dyDescent="0.25">
      <c r="A78" s="151" t="s">
        <v>191</v>
      </c>
      <c r="B78" s="151"/>
      <c r="C78" s="151"/>
    </row>
    <row r="79" spans="1:6" ht="15.75" thickBot="1" x14ac:dyDescent="0.3">
      <c r="A79" s="34"/>
    </row>
    <row r="80" spans="1:6" ht="15.75" thickBot="1" x14ac:dyDescent="0.3">
      <c r="A80" s="35" t="s">
        <v>192</v>
      </c>
      <c r="B80" s="37" t="s">
        <v>193</v>
      </c>
      <c r="C80" s="37" t="s">
        <v>143</v>
      </c>
    </row>
    <row r="81" spans="1:6" ht="15.75" thickBot="1" x14ac:dyDescent="0.3">
      <c r="A81" s="40" t="s">
        <v>27</v>
      </c>
      <c r="B81" s="39" t="s">
        <v>194</v>
      </c>
      <c r="C81" s="82"/>
      <c r="D81" s="44"/>
    </row>
    <row r="82" spans="1:6" ht="15.75" thickBot="1" x14ac:dyDescent="0.3">
      <c r="A82" s="40" t="s">
        <v>29</v>
      </c>
      <c r="B82" s="39" t="s">
        <v>193</v>
      </c>
      <c r="C82" s="82"/>
      <c r="D82" s="44"/>
    </row>
    <row r="83" spans="1:6" ht="15.75" thickBot="1" x14ac:dyDescent="0.3">
      <c r="A83" s="40" t="s">
        <v>146</v>
      </c>
      <c r="B83" s="39" t="s">
        <v>195</v>
      </c>
      <c r="C83" s="82"/>
      <c r="D83" s="44"/>
    </row>
    <row r="84" spans="1:6" ht="15.75" thickBot="1" x14ac:dyDescent="0.3">
      <c r="A84" s="40" t="s">
        <v>148</v>
      </c>
      <c r="B84" s="39" t="s">
        <v>196</v>
      </c>
      <c r="C84" s="82"/>
      <c r="D84" s="44"/>
    </row>
    <row r="85" spans="1:6" ht="15.75" thickBot="1" x14ac:dyDescent="0.3">
      <c r="A85" s="40" t="s">
        <v>150</v>
      </c>
      <c r="B85" s="39" t="s">
        <v>197</v>
      </c>
      <c r="C85" s="82"/>
      <c r="D85" s="86"/>
      <c r="E85" s="87"/>
      <c r="F85" s="87"/>
    </row>
    <row r="86" spans="1:6" ht="15.75" thickBot="1" x14ac:dyDescent="0.3">
      <c r="A86" s="40" t="s">
        <v>169</v>
      </c>
      <c r="B86" s="39" t="s">
        <v>153</v>
      </c>
      <c r="C86" s="82"/>
    </row>
    <row r="87" spans="1:6" ht="15.75" thickBot="1" x14ac:dyDescent="0.3">
      <c r="A87" s="149" t="s">
        <v>126</v>
      </c>
      <c r="B87" s="150"/>
      <c r="C87" s="82">
        <v>0</v>
      </c>
    </row>
    <row r="89" spans="1:6" x14ac:dyDescent="0.25">
      <c r="A89" s="151" t="s">
        <v>198</v>
      </c>
      <c r="B89" s="151"/>
      <c r="C89" s="151"/>
    </row>
    <row r="90" spans="1:6" ht="15.75" thickBot="1" x14ac:dyDescent="0.3">
      <c r="A90" s="34"/>
    </row>
    <row r="91" spans="1:6" ht="15.75" thickBot="1" x14ac:dyDescent="0.3">
      <c r="A91" s="35" t="s">
        <v>199</v>
      </c>
      <c r="B91" s="37" t="s">
        <v>200</v>
      </c>
      <c r="C91" s="37" t="s">
        <v>143</v>
      </c>
    </row>
    <row r="92" spans="1:6" ht="15.75" thickBot="1" x14ac:dyDescent="0.3">
      <c r="A92" s="40" t="s">
        <v>27</v>
      </c>
      <c r="B92" s="39" t="s">
        <v>201</v>
      </c>
      <c r="C92" s="82"/>
    </row>
    <row r="93" spans="1:6" ht="15.75" thickBot="1" x14ac:dyDescent="0.3">
      <c r="A93" s="149" t="s">
        <v>7</v>
      </c>
      <c r="B93" s="150"/>
      <c r="C93" s="82">
        <v>0</v>
      </c>
    </row>
    <row r="96" spans="1:6" x14ac:dyDescent="0.25">
      <c r="A96" s="151" t="s">
        <v>202</v>
      </c>
      <c r="B96" s="151"/>
      <c r="C96" s="151"/>
    </row>
    <row r="97" spans="1:3" ht="15.75" thickBot="1" x14ac:dyDescent="0.3">
      <c r="A97" s="34"/>
    </row>
    <row r="98" spans="1:3" ht="15.75" thickBot="1" x14ac:dyDescent="0.3">
      <c r="A98" s="35">
        <v>4</v>
      </c>
      <c r="B98" s="37" t="s">
        <v>203</v>
      </c>
      <c r="C98" s="37" t="s">
        <v>143</v>
      </c>
    </row>
    <row r="99" spans="1:3" ht="15.75" thickBot="1" x14ac:dyDescent="0.3">
      <c r="A99" s="40" t="s">
        <v>192</v>
      </c>
      <c r="B99" s="39" t="s">
        <v>193</v>
      </c>
      <c r="C99" s="82"/>
    </row>
    <row r="100" spans="1:3" ht="15.75" thickBot="1" x14ac:dyDescent="0.3">
      <c r="A100" s="40" t="s">
        <v>199</v>
      </c>
      <c r="B100" s="39" t="s">
        <v>200</v>
      </c>
      <c r="C100" s="82"/>
    </row>
    <row r="101" spans="1:3" ht="15.75" thickBot="1" x14ac:dyDescent="0.3">
      <c r="A101" s="149" t="s">
        <v>7</v>
      </c>
      <c r="B101" s="150"/>
      <c r="C101" s="82">
        <v>0</v>
      </c>
    </row>
    <row r="104" spans="1:3" x14ac:dyDescent="0.25">
      <c r="A104" s="148" t="s">
        <v>204</v>
      </c>
      <c r="B104" s="148"/>
      <c r="C104" s="148"/>
    </row>
    <row r="105" spans="1:3" ht="15.75" thickBot="1" x14ac:dyDescent="0.3"/>
    <row r="106" spans="1:3" ht="15.75" thickBot="1" x14ac:dyDescent="0.3">
      <c r="A106" s="35">
        <v>5</v>
      </c>
      <c r="B106" s="45" t="s">
        <v>205</v>
      </c>
      <c r="C106" s="37" t="s">
        <v>143</v>
      </c>
    </row>
    <row r="107" spans="1:3" ht="15.75" thickBot="1" x14ac:dyDescent="0.3">
      <c r="A107" s="40" t="s">
        <v>27</v>
      </c>
      <c r="B107" s="39" t="s">
        <v>206</v>
      </c>
      <c r="C107" s="82"/>
    </row>
    <row r="108" spans="1:3" ht="15.75" thickBot="1" x14ac:dyDescent="0.3">
      <c r="A108" s="40" t="s">
        <v>29</v>
      </c>
      <c r="B108" s="39" t="s">
        <v>207</v>
      </c>
      <c r="C108" s="82"/>
    </row>
    <row r="109" spans="1:3" ht="15.75" thickBot="1" x14ac:dyDescent="0.3">
      <c r="A109" s="40" t="s">
        <v>146</v>
      </c>
      <c r="B109" s="39" t="s">
        <v>208</v>
      </c>
      <c r="C109" s="82"/>
    </row>
    <row r="110" spans="1:3" ht="15.75" thickBot="1" x14ac:dyDescent="0.3">
      <c r="A110" s="40" t="s">
        <v>148</v>
      </c>
      <c r="B110" s="39" t="s">
        <v>153</v>
      </c>
      <c r="C110" s="82"/>
    </row>
    <row r="111" spans="1:3" ht="15.75" thickBot="1" x14ac:dyDescent="0.3">
      <c r="A111" s="149" t="s">
        <v>126</v>
      </c>
      <c r="B111" s="150"/>
      <c r="C111" s="82">
        <v>0</v>
      </c>
    </row>
    <row r="113" spans="1:5" x14ac:dyDescent="0.25">
      <c r="A113" s="148" t="s">
        <v>209</v>
      </c>
      <c r="B113" s="148"/>
      <c r="C113" s="148"/>
    </row>
    <row r="114" spans="1:5" ht="15.75" thickBot="1" x14ac:dyDescent="0.3"/>
    <row r="115" spans="1:5" ht="15.75" thickBot="1" x14ac:dyDescent="0.3">
      <c r="A115" s="35">
        <v>6</v>
      </c>
      <c r="B115" s="45" t="s">
        <v>210</v>
      </c>
      <c r="C115" s="37" t="s">
        <v>163</v>
      </c>
      <c r="D115" s="37" t="s">
        <v>143</v>
      </c>
      <c r="E115" s="58"/>
    </row>
    <row r="116" spans="1:5" ht="15.75" thickBot="1" x14ac:dyDescent="0.3">
      <c r="A116" s="40" t="s">
        <v>27</v>
      </c>
      <c r="B116" s="39" t="s">
        <v>211</v>
      </c>
      <c r="C116" s="15"/>
      <c r="D116" s="82"/>
      <c r="E116" s="58"/>
    </row>
    <row r="117" spans="1:5" ht="15.75" thickBot="1" x14ac:dyDescent="0.3">
      <c r="A117" s="40" t="s">
        <v>29</v>
      </c>
      <c r="B117" s="39" t="s">
        <v>212</v>
      </c>
      <c r="C117" s="15"/>
      <c r="D117" s="82"/>
      <c r="E117" s="58"/>
    </row>
    <row r="118" spans="1:5" ht="15.75" thickBot="1" x14ac:dyDescent="0.3">
      <c r="A118" s="40" t="s">
        <v>146</v>
      </c>
      <c r="B118" s="39" t="s">
        <v>213</v>
      </c>
      <c r="C118" s="15"/>
      <c r="D118" s="82"/>
      <c r="E118" s="58"/>
    </row>
    <row r="119" spans="1:5" ht="15.75" thickBot="1" x14ac:dyDescent="0.3">
      <c r="A119" s="40"/>
      <c r="B119" s="39" t="s">
        <v>214</v>
      </c>
      <c r="C119" s="15"/>
      <c r="D119" s="82"/>
      <c r="E119" s="58"/>
    </row>
    <row r="120" spans="1:5" ht="15.75" thickBot="1" x14ac:dyDescent="0.3">
      <c r="A120" s="40"/>
      <c r="B120" s="39" t="s">
        <v>215</v>
      </c>
      <c r="C120" s="15"/>
      <c r="D120" s="82"/>
      <c r="E120" s="58"/>
    </row>
    <row r="121" spans="1:5" ht="15.75" thickBot="1" x14ac:dyDescent="0.3">
      <c r="A121" s="40"/>
      <c r="B121" s="39" t="s">
        <v>216</v>
      </c>
      <c r="C121" s="15"/>
      <c r="D121" s="82"/>
      <c r="E121" s="58"/>
    </row>
    <row r="122" spans="1:5" ht="15.75" thickBot="1" x14ac:dyDescent="0.3">
      <c r="A122" s="149" t="s">
        <v>126</v>
      </c>
      <c r="B122" s="150"/>
      <c r="C122" s="15"/>
      <c r="D122" s="82">
        <v>0</v>
      </c>
      <c r="E122" s="58"/>
    </row>
    <row r="124" spans="1:5" x14ac:dyDescent="0.25">
      <c r="A124" s="148" t="s">
        <v>217</v>
      </c>
      <c r="B124" s="148"/>
      <c r="C124" s="148"/>
    </row>
    <row r="125" spans="1:5" ht="15.75" thickBot="1" x14ac:dyDescent="0.3"/>
    <row r="126" spans="1:5" ht="39" thickBot="1" x14ac:dyDescent="0.3">
      <c r="A126" s="35"/>
      <c r="B126" s="83" t="s">
        <v>252</v>
      </c>
      <c r="C126" s="84" t="s">
        <v>143</v>
      </c>
    </row>
    <row r="127" spans="1:5" ht="15.75" thickBot="1" x14ac:dyDescent="0.3">
      <c r="A127" s="38" t="s">
        <v>27</v>
      </c>
      <c r="B127" s="39" t="s">
        <v>141</v>
      </c>
      <c r="C127" s="85">
        <f>C19</f>
        <v>0</v>
      </c>
    </row>
    <row r="128" spans="1:5" ht="26.25" thickBot="1" x14ac:dyDescent="0.3">
      <c r="A128" s="38" t="s">
        <v>29</v>
      </c>
      <c r="B128" s="39" t="s">
        <v>154</v>
      </c>
      <c r="C128" s="85">
        <f>C28+D42+C52</f>
        <v>0</v>
      </c>
    </row>
    <row r="129" spans="1:3" ht="15.75" thickBot="1" x14ac:dyDescent="0.3">
      <c r="A129" s="38" t="s">
        <v>146</v>
      </c>
      <c r="B129" s="39" t="s">
        <v>182</v>
      </c>
      <c r="C129" s="85">
        <f>C72</f>
        <v>0</v>
      </c>
    </row>
    <row r="130" spans="1:3" ht="26.25" thickBot="1" x14ac:dyDescent="0.3">
      <c r="A130" s="38" t="s">
        <v>148</v>
      </c>
      <c r="B130" s="39" t="s">
        <v>190</v>
      </c>
      <c r="C130" s="85">
        <f>C87+C93</f>
        <v>0</v>
      </c>
    </row>
    <row r="131" spans="1:3" ht="15.75" thickBot="1" x14ac:dyDescent="0.3">
      <c r="A131" s="38" t="s">
        <v>150</v>
      </c>
      <c r="B131" s="39" t="s">
        <v>204</v>
      </c>
      <c r="C131" s="85">
        <f>C111</f>
        <v>0</v>
      </c>
    </row>
    <row r="132" spans="1:3" ht="15.75" customHeight="1" thickBot="1" x14ac:dyDescent="0.3">
      <c r="A132" s="149" t="s">
        <v>218</v>
      </c>
      <c r="B132" s="150"/>
      <c r="C132" s="85">
        <f>SUM(C127:C131)</f>
        <v>0</v>
      </c>
    </row>
    <row r="133" spans="1:3" ht="15.75" thickBot="1" x14ac:dyDescent="0.3">
      <c r="A133" s="38" t="s">
        <v>169</v>
      </c>
      <c r="B133" s="39" t="s">
        <v>219</v>
      </c>
      <c r="C133" s="85">
        <f>D122</f>
        <v>0</v>
      </c>
    </row>
    <row r="134" spans="1:3" ht="15.75" customHeight="1" thickBot="1" x14ac:dyDescent="0.3">
      <c r="A134" s="149" t="s">
        <v>220</v>
      </c>
      <c r="B134" s="150"/>
      <c r="C134" s="85">
        <f>ROUNDUP(SUM(C132,C133),2)</f>
        <v>0</v>
      </c>
    </row>
  </sheetData>
  <mergeCells count="30">
    <mergeCell ref="A9:C9"/>
    <mergeCell ref="G4:J5"/>
    <mergeCell ref="A19:B19"/>
    <mergeCell ref="A21:C21"/>
    <mergeCell ref="A23:C23"/>
    <mergeCell ref="A28:B2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78:C78"/>
    <mergeCell ref="A87:B87"/>
    <mergeCell ref="A89:C89"/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J13" sqref="J13"/>
    </sheetView>
  </sheetViews>
  <sheetFormatPr defaultRowHeight="15" x14ac:dyDescent="0.25"/>
  <cols>
    <col min="1" max="1" width="54.85546875" style="2" customWidth="1"/>
    <col min="2" max="2" width="56.140625" style="2" customWidth="1"/>
    <col min="3" max="3" width="19.7109375" style="2" customWidth="1"/>
    <col min="4" max="4" width="18.140625" customWidth="1"/>
  </cols>
  <sheetData>
    <row r="1" spans="1:4" ht="15.75" thickBot="1" x14ac:dyDescent="0.3">
      <c r="A1" s="160" t="s">
        <v>261</v>
      </c>
      <c r="B1" s="161"/>
      <c r="C1" s="161"/>
      <c r="D1" s="162"/>
    </row>
    <row r="2" spans="1:4" ht="15.75" thickBot="1" x14ac:dyDescent="0.3">
      <c r="A2" s="165" t="s">
        <v>26</v>
      </c>
      <c r="B2" s="167" t="s">
        <v>221</v>
      </c>
      <c r="C2" s="46" t="s">
        <v>222</v>
      </c>
      <c r="D2" s="46" t="s">
        <v>222</v>
      </c>
    </row>
    <row r="3" spans="1:4" ht="15.75" thickBot="1" x14ac:dyDescent="0.3">
      <c r="A3" s="166"/>
      <c r="B3" s="168"/>
      <c r="C3" s="46" t="s">
        <v>25</v>
      </c>
      <c r="D3" s="46" t="s">
        <v>257</v>
      </c>
    </row>
    <row r="4" spans="1:4" ht="20.25" customHeight="1" thickBot="1" x14ac:dyDescent="0.3">
      <c r="A4" s="47" t="s">
        <v>223</v>
      </c>
      <c r="B4" s="48" t="s">
        <v>224</v>
      </c>
      <c r="C4" s="49">
        <v>0</v>
      </c>
      <c r="D4" s="49">
        <v>0</v>
      </c>
    </row>
    <row r="5" spans="1:4" ht="19.5" customHeight="1" thickBot="1" x14ac:dyDescent="0.3">
      <c r="A5" s="47" t="s">
        <v>225</v>
      </c>
      <c r="B5" s="48" t="s">
        <v>224</v>
      </c>
      <c r="C5" s="49">
        <v>0</v>
      </c>
      <c r="D5" s="49">
        <v>0</v>
      </c>
    </row>
    <row r="6" spans="1:4" ht="24" customHeight="1" thickBot="1" x14ac:dyDescent="0.3">
      <c r="A6" s="47" t="s">
        <v>226</v>
      </c>
      <c r="B6" s="48" t="s">
        <v>224</v>
      </c>
      <c r="C6" s="49">
        <v>0</v>
      </c>
      <c r="D6" s="49">
        <v>0</v>
      </c>
    </row>
    <row r="7" spans="1:4" ht="24" customHeight="1" thickBot="1" x14ac:dyDescent="0.3">
      <c r="A7" s="47" t="s">
        <v>227</v>
      </c>
      <c r="B7" s="48" t="s">
        <v>224</v>
      </c>
      <c r="C7" s="49">
        <v>0</v>
      </c>
      <c r="D7" s="49">
        <v>0</v>
      </c>
    </row>
    <row r="8" spans="1:4" ht="22.5" customHeight="1" thickBot="1" x14ac:dyDescent="0.3">
      <c r="A8" s="47" t="s">
        <v>228</v>
      </c>
      <c r="B8" s="48" t="s">
        <v>224</v>
      </c>
      <c r="C8" s="49">
        <v>0</v>
      </c>
      <c r="D8" s="49">
        <v>0</v>
      </c>
    </row>
    <row r="9" spans="1:4" ht="32.25" customHeight="1" thickBot="1" x14ac:dyDescent="0.3">
      <c r="A9" s="47" t="s">
        <v>229</v>
      </c>
      <c r="B9" s="48" t="s">
        <v>224</v>
      </c>
      <c r="C9" s="49">
        <v>0</v>
      </c>
      <c r="D9" s="49">
        <v>0</v>
      </c>
    </row>
    <row r="10" spans="1:4" ht="24.75" thickBot="1" x14ac:dyDescent="0.3">
      <c r="A10" s="47" t="s">
        <v>230</v>
      </c>
      <c r="B10" s="48" t="s">
        <v>224</v>
      </c>
      <c r="C10" s="49">
        <v>0</v>
      </c>
      <c r="D10" s="49">
        <v>0</v>
      </c>
    </row>
    <row r="11" spans="1:4" ht="26.25" customHeight="1" thickBot="1" x14ac:dyDescent="0.3">
      <c r="A11" s="47" t="s">
        <v>231</v>
      </c>
      <c r="B11" s="48" t="s">
        <v>224</v>
      </c>
      <c r="C11" s="49">
        <v>0</v>
      </c>
      <c r="D11" s="49">
        <v>0</v>
      </c>
    </row>
    <row r="12" spans="1:4" ht="31.5" customHeight="1" thickBot="1" x14ac:dyDescent="0.3">
      <c r="A12" s="47" t="s">
        <v>232</v>
      </c>
      <c r="B12" s="48" t="s">
        <v>224</v>
      </c>
      <c r="C12" s="49">
        <v>0</v>
      </c>
      <c r="D12" s="49">
        <v>0</v>
      </c>
    </row>
    <row r="13" spans="1:4" ht="21" customHeight="1" thickBot="1" x14ac:dyDescent="0.3">
      <c r="A13" s="47" t="s">
        <v>233</v>
      </c>
      <c r="B13" s="48" t="s">
        <v>224</v>
      </c>
      <c r="C13" s="49">
        <v>0</v>
      </c>
      <c r="D13" s="49">
        <v>0</v>
      </c>
    </row>
    <row r="14" spans="1:4" ht="25.5" customHeight="1" thickBot="1" x14ac:dyDescent="0.3">
      <c r="A14" s="47" t="s">
        <v>177</v>
      </c>
      <c r="B14" s="48" t="s">
        <v>224</v>
      </c>
      <c r="C14" s="49">
        <v>0</v>
      </c>
      <c r="D14" s="49">
        <v>0</v>
      </c>
    </row>
    <row r="15" spans="1:4" ht="27.75" customHeight="1" thickBot="1" x14ac:dyDescent="0.3">
      <c r="A15" s="50" t="s">
        <v>234</v>
      </c>
      <c r="B15" s="51" t="s">
        <v>235</v>
      </c>
      <c r="C15" s="52">
        <f>SUM(C4:C14)</f>
        <v>0</v>
      </c>
      <c r="D15" s="52">
        <f>SUM(D4:D14)</f>
        <v>0</v>
      </c>
    </row>
    <row r="16" spans="1:4" ht="30" customHeight="1" thickBot="1" x14ac:dyDescent="0.3">
      <c r="A16" s="47" t="s">
        <v>236</v>
      </c>
      <c r="B16" s="48" t="s">
        <v>263</v>
      </c>
      <c r="C16" s="52">
        <f>ROUNDUP(C15*15%,2)</f>
        <v>0</v>
      </c>
      <c r="D16" s="52">
        <f>ROUNDUP(D15*5%,2)</f>
        <v>0</v>
      </c>
    </row>
    <row r="17" spans="1:4" ht="30" customHeight="1" thickBot="1" x14ac:dyDescent="0.3">
      <c r="A17" s="47" t="s">
        <v>237</v>
      </c>
      <c r="B17" s="50" t="s">
        <v>238</v>
      </c>
      <c r="C17" s="52">
        <f>C15+C16</f>
        <v>0</v>
      </c>
      <c r="D17" s="52">
        <f>D15+D16</f>
        <v>0</v>
      </c>
    </row>
    <row r="18" spans="1:4" ht="28.5" customHeight="1" thickBot="1" x14ac:dyDescent="0.3">
      <c r="A18" s="50" t="s">
        <v>239</v>
      </c>
      <c r="B18" s="50" t="s">
        <v>240</v>
      </c>
      <c r="C18" s="52">
        <f>'IV-D CUSTO PESS MIN HECC'!D25</f>
        <v>0</v>
      </c>
      <c r="D18" s="52">
        <f>'IV-D CUSTO PESS MIN CPRJ'!D19</f>
        <v>0</v>
      </c>
    </row>
    <row r="19" spans="1:4" ht="23.25" customHeight="1" thickBot="1" x14ac:dyDescent="0.3">
      <c r="A19" s="163" t="s">
        <v>241</v>
      </c>
      <c r="B19" s="164"/>
      <c r="C19" s="53">
        <f>C17+C18</f>
        <v>0</v>
      </c>
      <c r="D19" s="53">
        <f>D17+D18</f>
        <v>0</v>
      </c>
    </row>
    <row r="20" spans="1:4" ht="19.5" customHeight="1" thickBot="1" x14ac:dyDescent="0.3">
      <c r="A20" s="163" t="s">
        <v>242</v>
      </c>
      <c r="B20" s="169"/>
      <c r="C20" s="156">
        <f>C19+D19</f>
        <v>0</v>
      </c>
      <c r="D20" s="157"/>
    </row>
    <row r="21" spans="1:4" ht="21.75" customHeight="1" thickBot="1" x14ac:dyDescent="0.3">
      <c r="A21" s="163" t="s">
        <v>243</v>
      </c>
      <c r="B21" s="164"/>
      <c r="C21" s="53">
        <f>C19*12</f>
        <v>0</v>
      </c>
      <c r="D21" s="53">
        <f>D19*12</f>
        <v>0</v>
      </c>
    </row>
    <row r="22" spans="1:4" ht="19.5" customHeight="1" thickBot="1" x14ac:dyDescent="0.3">
      <c r="A22" s="163" t="s">
        <v>244</v>
      </c>
      <c r="B22" s="164"/>
      <c r="C22" s="158">
        <f>C20*12</f>
        <v>0</v>
      </c>
      <c r="D22" s="159"/>
    </row>
  </sheetData>
  <mergeCells count="9">
    <mergeCell ref="C20:D20"/>
    <mergeCell ref="C22:D22"/>
    <mergeCell ref="A1:D1"/>
    <mergeCell ref="A21:B21"/>
    <mergeCell ref="A22:B22"/>
    <mergeCell ref="A2:A3"/>
    <mergeCell ref="B2:B3"/>
    <mergeCell ref="A19:B19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IV - VALOR TOTAL</vt:lpstr>
      <vt:lpstr>IV-A ALIM COMPL</vt:lpstr>
      <vt:lpstr>IV-C CUSTO UNIT E TOTAL HECC</vt:lpstr>
      <vt:lpstr>IV-C CUSTO UNIT E TOTAL CPRJ</vt:lpstr>
      <vt:lpstr>IV-D CUSTO PESS MIN HECC</vt:lpstr>
      <vt:lpstr>IV-D CUSTO PESS MIN CPRJ</vt:lpstr>
      <vt:lpstr>IV-E PLAN ABERTA PESS MIN </vt:lpstr>
      <vt:lpstr>IV-F RESUMO COTAÇÃO LT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cp:lastPrinted>2025-06-17T20:12:34Z</cp:lastPrinted>
  <dcterms:created xsi:type="dcterms:W3CDTF">2023-08-13T00:06:37Z</dcterms:created>
  <dcterms:modified xsi:type="dcterms:W3CDTF">2025-07-16T19:09:04Z</dcterms:modified>
</cp:coreProperties>
</file>